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tesclm.es\COMUN\Servicios_Economicos\09 Presupuestos Generales Cortes\2026 PRESUPUESTO\Elaboración presupuesto definitivo\"/>
    </mc:Choice>
  </mc:AlternateContent>
  <bookViews>
    <workbookView xWindow="-105" yWindow="-105" windowWidth="23250" windowHeight="1257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6" l="1"/>
  <c r="E28" i="6"/>
  <c r="E22" i="6"/>
  <c r="F21" i="6"/>
  <c r="E18" i="7" l="1"/>
  <c r="F17" i="7" s="1"/>
  <c r="E10" i="7" l="1"/>
  <c r="E30" i="2" l="1"/>
  <c r="E9" i="6"/>
  <c r="E19" i="4" l="1"/>
  <c r="E10" i="1" l="1"/>
  <c r="D39" i="1" l="1"/>
  <c r="E15" i="1" l="1"/>
  <c r="E9" i="4" l="1"/>
  <c r="E8" i="2"/>
  <c r="E26" i="2"/>
  <c r="E17" i="6"/>
  <c r="F16" i="6" s="1"/>
  <c r="E20" i="3"/>
  <c r="E20" i="1"/>
  <c r="D7" i="2"/>
  <c r="D36" i="2" s="1"/>
  <c r="D7" i="3" s="1"/>
  <c r="F9" i="1" l="1"/>
  <c r="F39" i="1" s="1"/>
  <c r="F7" i="2" s="1"/>
  <c r="F36" i="2" s="1"/>
  <c r="F7" i="3" s="1"/>
  <c r="F19" i="3"/>
  <c r="E39" i="1"/>
  <c r="E7" i="2" s="1"/>
  <c r="E36" i="2" s="1"/>
  <c r="E7" i="3" s="1"/>
  <c r="E30" i="3" s="1"/>
  <c r="E7" i="4" s="1"/>
  <c r="E37" i="4" s="1"/>
  <c r="E7" i="5" s="1"/>
  <c r="E36" i="5" s="1"/>
  <c r="E7" i="6" s="1"/>
  <c r="E40" i="6" s="1"/>
  <c r="E7" i="7" s="1"/>
  <c r="E36" i="7" s="1"/>
  <c r="D30" i="3"/>
  <c r="D7" i="4" s="1"/>
  <c r="D37" i="4" s="1"/>
  <c r="D7" i="5" s="1"/>
  <c r="D36" i="5" s="1"/>
  <c r="D7" i="6" s="1"/>
  <c r="D40" i="6" s="1"/>
  <c r="D7" i="7" s="1"/>
  <c r="D36" i="7" s="1"/>
  <c r="F30" i="3" l="1"/>
  <c r="F7" i="4" s="1"/>
  <c r="F37" i="4" s="1"/>
  <c r="F7" i="5" s="1"/>
  <c r="F36" i="5" s="1"/>
  <c r="F7" i="6" l="1"/>
  <c r="F40" i="6" s="1"/>
  <c r="F7" i="7" s="1"/>
</calcChain>
</file>

<file path=xl/sharedStrings.xml><?xml version="1.0" encoding="utf-8"?>
<sst xmlns="http://schemas.openxmlformats.org/spreadsheetml/2006/main" count="239" uniqueCount="143">
  <si>
    <t>Sección 02: Cortes de Castilla-La Mancha</t>
  </si>
  <si>
    <t>Organo Gestor 01: Cortes de Castilla-La Mancha</t>
  </si>
  <si>
    <t>Capitulo
Articulo</t>
  </si>
  <si>
    <t>Concepto</t>
  </si>
  <si>
    <t>Descripción</t>
  </si>
  <si>
    <t>Importe
Conceptos</t>
  </si>
  <si>
    <t>Importe 
Articulos</t>
  </si>
  <si>
    <t>Importe 
Capitulos</t>
  </si>
  <si>
    <t>GASTOS DE PERSONAL</t>
  </si>
  <si>
    <t>ALTOS CARGOS</t>
  </si>
  <si>
    <t>Retribuciones básicas</t>
  </si>
  <si>
    <t>PERSONAL EVENTUAL</t>
  </si>
  <si>
    <t>Otras remuneraciones</t>
  </si>
  <si>
    <t>PERSONAL FUNCIONARIO</t>
  </si>
  <si>
    <t>Antigüedad</t>
  </si>
  <si>
    <t>Complemento Destino</t>
  </si>
  <si>
    <t>Complemento Específico</t>
  </si>
  <si>
    <t>Otros Complementos</t>
  </si>
  <si>
    <t>SUMA Y SIGUE</t>
  </si>
  <si>
    <t>SUMAS ANTERIORES</t>
  </si>
  <si>
    <t>PERSONAL LABORAL</t>
  </si>
  <si>
    <t>Otros complementos</t>
  </si>
  <si>
    <t>CUOTAS, PRESTACIONES Y GASTOS</t>
  </si>
  <si>
    <t>SOCIALES A CARGO DEL EMPLEADOR</t>
  </si>
  <si>
    <t>Seguridad Social</t>
  </si>
  <si>
    <t>Sueldos del Grupo III</t>
  </si>
  <si>
    <t>Sueldos del Grupo V</t>
  </si>
  <si>
    <t>TOTAL</t>
  </si>
  <si>
    <t>Otros</t>
  </si>
  <si>
    <t>Seguros</t>
  </si>
  <si>
    <t>GASTOS EN BIENES CORRIENTES Y SERVICIOS</t>
  </si>
  <si>
    <t>ARRENDAMIENTOS</t>
  </si>
  <si>
    <t>Edificios y otras Construcciones</t>
  </si>
  <si>
    <t>Maquinaria, instalaciones y utillaje</t>
  </si>
  <si>
    <t>Elementos de transporte</t>
  </si>
  <si>
    <t>Mobiliario y enseres</t>
  </si>
  <si>
    <t>Equipos para procesos de información</t>
  </si>
  <si>
    <t>Otro inmovilizado material</t>
  </si>
  <si>
    <t>Cánones</t>
  </si>
  <si>
    <t>REPARACIONES, MANTENIMIENTO Y CONSERVACION</t>
  </si>
  <si>
    <t>Infraestructura y bienes naturales</t>
  </si>
  <si>
    <t>Edificios y otras construcciones</t>
  </si>
  <si>
    <t>Equipos para proceso de información</t>
  </si>
  <si>
    <t>MATERIAL, SUMINISTROS Y OTROS</t>
  </si>
  <si>
    <t>Material de oficina ordinario no inventariable</t>
  </si>
  <si>
    <t>Prensa, revistas, libros y otras publicaciones</t>
  </si>
  <si>
    <t>Material informático no inventariable</t>
  </si>
  <si>
    <t>Energía eléctrica</t>
  </si>
  <si>
    <t>Agua</t>
  </si>
  <si>
    <t>Combustible</t>
  </si>
  <si>
    <t>Material deportivo, didáctico y cultural</t>
  </si>
  <si>
    <t>Otros suministros</t>
  </si>
  <si>
    <t>Productos farmacéuticos</t>
  </si>
  <si>
    <t>Vestuario</t>
  </si>
  <si>
    <t>Telefónicas</t>
  </si>
  <si>
    <t>Postales</t>
  </si>
  <si>
    <t>Telegráficas</t>
  </si>
  <si>
    <t>Telex y telefax</t>
  </si>
  <si>
    <t>Informáticas</t>
  </si>
  <si>
    <t>Otras</t>
  </si>
  <si>
    <t>Transportes</t>
  </si>
  <si>
    <t>Primas de Seguro. Edificios y locales</t>
  </si>
  <si>
    <t>Primas de Seguro. Vehículos</t>
  </si>
  <si>
    <t>Primas de seguro. Otro inmovilizado</t>
  </si>
  <si>
    <t>Primas de Seguro. Otros riesgos</t>
  </si>
  <si>
    <t>Tributos locales</t>
  </si>
  <si>
    <t>Tributos Estatales</t>
  </si>
  <si>
    <t>Atenciones protocolarias y representativas</t>
  </si>
  <si>
    <t>Jurídico-contenciosos</t>
  </si>
  <si>
    <t>Actividades culturales</t>
  </si>
  <si>
    <t>Reuniones, conferencias y cursos</t>
  </si>
  <si>
    <t>Oposiciones y pruebas selectivas</t>
  </si>
  <si>
    <t>Gastos de edición y distribución</t>
  </si>
  <si>
    <t>Limpieza y aseo</t>
  </si>
  <si>
    <t>Seguridad</t>
  </si>
  <si>
    <t>Custodia, depósito y almacenaje</t>
  </si>
  <si>
    <t>Procesos electorales</t>
  </si>
  <si>
    <t>Estudios y trabajos técnicos</t>
  </si>
  <si>
    <t>Informes, dictámenes y honorarios profesionales</t>
  </si>
  <si>
    <t>Servicios de carácter informático</t>
  </si>
  <si>
    <t>INDEMNIZACIONES POR RAZON DEL SERVICIO</t>
  </si>
  <si>
    <t>Dietas y locomoción personal funcionario y no laboral</t>
  </si>
  <si>
    <t>Dietas y locomoción personal laboral</t>
  </si>
  <si>
    <t>GASTOS FINANCIEROS</t>
  </si>
  <si>
    <t>DE DEPOSITOS, FIANZAS Y OTROS</t>
  </si>
  <si>
    <t>Otros gastos financieros</t>
  </si>
  <si>
    <t>INVERSIONES REALES</t>
  </si>
  <si>
    <t>TOTAL PRESUPUESTADO</t>
  </si>
  <si>
    <t>Formación y perfecionamiento personal</t>
  </si>
  <si>
    <t>Funcionarios interinos para programas temporales</t>
  </si>
  <si>
    <t>Sustituciones</t>
  </si>
  <si>
    <t>Sueldos del Grupo IV</t>
  </si>
  <si>
    <t>Otras Retribuciones Básicas</t>
  </si>
  <si>
    <t>Complementos Específicos</t>
  </si>
  <si>
    <t>Sustituciones. Retribuciones Básicas</t>
  </si>
  <si>
    <t>Sustituciones. Retribuciones Complementarias</t>
  </si>
  <si>
    <t>Retrib.básic.Pers.labor.event.circunst.producc.obra y serv.</t>
  </si>
  <si>
    <t>Otras retribuciones personal laboral</t>
  </si>
  <si>
    <t>Antigüedad.Pers.labor.event.circunst.producc.obra y serv.</t>
  </si>
  <si>
    <t>Retrib.compl.Pers.labor.event.circunst.producc.obra y serv.</t>
  </si>
  <si>
    <t>INCENTIVOS AL RENDIMIENTO</t>
  </si>
  <si>
    <t>Productividad</t>
  </si>
  <si>
    <t>Gratificaciones</t>
  </si>
  <si>
    <t>Sueldos del Subgrupo A1 y Grupo A</t>
  </si>
  <si>
    <t>Sueldos del Subgrupo A2 y Grupo B</t>
  </si>
  <si>
    <t>Sueldos del Subgrupo C1 y Grupo C</t>
  </si>
  <si>
    <t>Sueldos del Subgrupo C2 y Grupo D</t>
  </si>
  <si>
    <t>Complemento por incapacidad temporal</t>
  </si>
  <si>
    <t>Indemnización por Incompatibilidad</t>
  </si>
  <si>
    <t>Formación y perfeccionamiento del personal laboral</t>
  </si>
  <si>
    <t>Retribuciones en especie</t>
  </si>
  <si>
    <t>Sustituciones. Otras retribuciones</t>
  </si>
  <si>
    <t>Sustituciones. Otras retribuciones personal laboral</t>
  </si>
  <si>
    <t>Prestaciones incapacidad temporal. Pago delegado</t>
  </si>
  <si>
    <t>Prestaciones incapacidad temporal. A cargo del empleador</t>
  </si>
  <si>
    <t>Promoción institucional (con medios propios)</t>
  </si>
  <si>
    <t>INVERSION ASOCIADA AL FUNCIONAMIENTO OPERATIVO DE LOS SERVICIOS</t>
  </si>
  <si>
    <t>INVERSION DE CARÁCTER INMATERIAL</t>
  </si>
  <si>
    <t>Seguros Presidente y Adjuntos</t>
  </si>
  <si>
    <t>Dietas y locomoción Presidente y adjuntos</t>
  </si>
  <si>
    <t>Programa 111D: Consejo Regional de Transparencia y Buen Gobierno</t>
  </si>
  <si>
    <t>Divulgación y campañas institucionales</t>
  </si>
  <si>
    <t>Maquinaria</t>
  </si>
  <si>
    <t>Instalaciones técnicas</t>
  </si>
  <si>
    <t>Utillaje</t>
  </si>
  <si>
    <t>Equipos procesos de información</t>
  </si>
  <si>
    <t>Aplicaciones informáticas</t>
  </si>
  <si>
    <t>Derechos propiedad intelectual</t>
  </si>
  <si>
    <t>Derechos bienes rég. arrend. finan.</t>
  </si>
  <si>
    <t>Otro inmovilizado inmaterial</t>
  </si>
  <si>
    <t>Indemnizaciones, sentencias y resoluciones administrativas</t>
  </si>
  <si>
    <t>Otras remuneraciones en especie</t>
  </si>
  <si>
    <t>ACTIVOS FINANCIEROS</t>
  </si>
  <si>
    <t>CONCESIÓN DE PRÉSTAMOS</t>
  </si>
  <si>
    <t>Anticipos a personal funcionario y no laboral corto plazo</t>
  </si>
  <si>
    <t>Anticipos a personal laboral corto plazo</t>
  </si>
  <si>
    <t>Anticipos a personal funcionario y no laboral largo plazo</t>
  </si>
  <si>
    <t>Anticipos a personal laboral largo plazo</t>
  </si>
  <si>
    <t>ANEXO V</t>
  </si>
  <si>
    <t>PRESUPUESTO DE GASTOS 2026</t>
  </si>
  <si>
    <t>TRANSFERENCIAS CORRIENTES</t>
  </si>
  <si>
    <t>A FAMILIAS E INSTITUCIONES SIN ÁNIMO DE LUCRO</t>
  </si>
  <si>
    <t>Convenio Federación de Autismo de Castilla-La Mancha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</si>
</sst>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/>
    <xf numFmtId="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1" xfId="0" applyBorder="1"/>
    <xf numFmtId="4" fontId="0" fillId="0" borderId="3" xfId="0" applyNumberFormat="1" applyBorder="1" applyAlignment="1">
      <alignment horizontal="right"/>
    </xf>
    <xf numFmtId="4" fontId="0" fillId="0" borderId="0" xfId="0" applyNumberFormat="1"/>
    <xf numFmtId="4" fontId="0" fillId="0" borderId="4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1" fillId="0" borderId="9" xfId="0" applyFon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1" fillId="0" borderId="10" xfId="0" applyNumberFormat="1" applyFont="1" applyBorder="1" applyAlignment="1">
      <alignment horizontal="right"/>
    </xf>
    <xf numFmtId="0" fontId="0" fillId="0" borderId="9" xfId="0" applyBorder="1"/>
    <xf numFmtId="4" fontId="0" fillId="0" borderId="11" xfId="0" applyNumberForma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6" xfId="0" applyBorder="1" applyAlignment="1">
      <alignment horizontal="right"/>
    </xf>
    <xf numFmtId="0" fontId="1" fillId="0" borderId="9" xfId="0" applyFont="1" applyBorder="1" applyAlignment="1"/>
    <xf numFmtId="0" fontId="1" fillId="0" borderId="12" xfId="0" applyFont="1" applyBorder="1" applyAlignment="1"/>
    <xf numFmtId="4" fontId="0" fillId="0" borderId="0" xfId="0" applyNumberFormat="1" applyAlignment="1">
      <alignment vertical="center"/>
    </xf>
    <xf numFmtId="0" fontId="0" fillId="0" borderId="1" xfId="0" applyFill="1" applyBorder="1" applyAlignment="1">
      <alignment horizontal="left"/>
    </xf>
    <xf numFmtId="0" fontId="0" fillId="0" borderId="15" xfId="0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0" fillId="0" borderId="0" xfId="0" applyNumberFormat="1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center"/>
    </xf>
    <xf numFmtId="4" fontId="0" fillId="0" borderId="20" xfId="0" applyNumberFormat="1" applyBorder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4" fontId="0" fillId="0" borderId="4" xfId="0" applyNumberForma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right"/>
    </xf>
    <xf numFmtId="4" fontId="1" fillId="0" borderId="13" xfId="0" applyNumberFormat="1" applyFont="1" applyBorder="1" applyAlignment="1"/>
    <xf numFmtId="4" fontId="1" fillId="0" borderId="14" xfId="0" applyNumberFormat="1" applyFont="1" applyBorder="1" applyAlignment="1"/>
    <xf numFmtId="0" fontId="0" fillId="0" borderId="21" xfId="0" applyBorder="1" applyAlignment="1"/>
    <xf numFmtId="0" fontId="0" fillId="0" borderId="21" xfId="0" applyBorder="1"/>
    <xf numFmtId="0" fontId="0" fillId="0" borderId="22" xfId="0" applyBorder="1"/>
    <xf numFmtId="0" fontId="0" fillId="0" borderId="0" xfId="0" applyBorder="1" applyAlignment="1"/>
    <xf numFmtId="4" fontId="0" fillId="0" borderId="0" xfId="0" applyNumberForma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19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0" fontId="0" fillId="0" borderId="9" xfId="0" applyBorder="1" applyAlignment="1"/>
    <xf numFmtId="0" fontId="0" fillId="0" borderId="24" xfId="0" applyBorder="1"/>
    <xf numFmtId="4" fontId="0" fillId="0" borderId="25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1" fillId="0" borderId="9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right"/>
      <protection hidden="1"/>
    </xf>
    <xf numFmtId="4" fontId="0" fillId="0" borderId="2" xfId="0" applyNumberFormat="1" applyBorder="1" applyAlignment="1" applyProtection="1">
      <alignment horizontal="right"/>
      <protection hidden="1"/>
    </xf>
    <xf numFmtId="4" fontId="1" fillId="0" borderId="10" xfId="0" applyNumberFormat="1" applyFont="1" applyBorder="1" applyAlignment="1" applyProtection="1">
      <alignment horizontal="right"/>
      <protection hidden="1"/>
    </xf>
    <xf numFmtId="0" fontId="1" fillId="0" borderId="0" xfId="0" applyFont="1" applyAlignment="1">
      <alignment horizontal="right"/>
    </xf>
    <xf numFmtId="4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29" xfId="0" applyBorder="1" applyAlignment="1">
      <alignment horizontal="right"/>
    </xf>
    <xf numFmtId="0" fontId="0" fillId="0" borderId="19" xfId="0" applyBorder="1" applyAlignment="1">
      <alignment horizontal="left"/>
    </xf>
    <xf numFmtId="0" fontId="2" fillId="0" borderId="28" xfId="0" applyFont="1" applyBorder="1" applyAlignment="1">
      <alignment horizontal="center" vertical="center" wrapText="1"/>
    </xf>
    <xf numFmtId="4" fontId="0" fillId="0" borderId="1" xfId="0" applyNumberFormat="1" applyFill="1" applyBorder="1"/>
    <xf numFmtId="4" fontId="0" fillId="0" borderId="2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4"/>
  <sheetViews>
    <sheetView tabSelected="1" topLeftCell="B5" zoomScaleNormal="100" workbookViewId="0">
      <selection activeCell="J18" sqref="J18"/>
    </sheetView>
  </sheetViews>
  <sheetFormatPr baseColWidth="10" defaultRowHeight="12.75" x14ac:dyDescent="0.2"/>
  <cols>
    <col min="1" max="2" width="13.7109375" customWidth="1"/>
    <col min="3" max="3" width="49.7109375" customWidth="1"/>
    <col min="4" max="5" width="13.7109375" customWidth="1"/>
    <col min="6" max="6" width="15.5703125" customWidth="1"/>
    <col min="7" max="7" width="11.7109375" style="15" bestFit="1" customWidth="1"/>
  </cols>
  <sheetData>
    <row r="1" spans="1:7" x14ac:dyDescent="0.2">
      <c r="C1" s="50" t="s">
        <v>138</v>
      </c>
    </row>
    <row r="2" spans="1:7" x14ac:dyDescent="0.2">
      <c r="A2" s="2" t="s">
        <v>0</v>
      </c>
      <c r="B2" s="2"/>
      <c r="C2" s="3"/>
      <c r="D2" s="4"/>
      <c r="E2" s="4"/>
      <c r="F2" s="99" t="s">
        <v>139</v>
      </c>
    </row>
    <row r="3" spans="1:7" x14ac:dyDescent="0.2">
      <c r="A3" s="2" t="s">
        <v>1</v>
      </c>
      <c r="B3" s="3"/>
      <c r="C3" s="3"/>
      <c r="D3" s="1"/>
      <c r="E3" s="1"/>
      <c r="F3" s="1" t="s">
        <v>120</v>
      </c>
    </row>
    <row r="4" spans="1:7" hidden="1" x14ac:dyDescent="0.2"/>
    <row r="5" spans="1:7" ht="4.5" customHeight="1" thickBot="1" x14ac:dyDescent="0.25"/>
    <row r="6" spans="1:7" s="5" customFormat="1" ht="41.25" customHeight="1" collapsed="1" thickBot="1" x14ac:dyDescent="0.25">
      <c r="A6" s="35" t="s">
        <v>2</v>
      </c>
      <c r="B6" s="36" t="s">
        <v>3</v>
      </c>
      <c r="C6" s="37" t="s">
        <v>4</v>
      </c>
      <c r="D6" s="57" t="s">
        <v>5</v>
      </c>
      <c r="E6" s="38" t="s">
        <v>6</v>
      </c>
      <c r="F6" s="39" t="s">
        <v>7</v>
      </c>
      <c r="G6" s="44"/>
    </row>
    <row r="7" spans="1:7" x14ac:dyDescent="0.2">
      <c r="A7" s="19"/>
      <c r="B7" s="20"/>
      <c r="C7" s="21"/>
      <c r="D7" s="6"/>
      <c r="E7" s="23"/>
      <c r="F7" s="24"/>
    </row>
    <row r="8" spans="1:7" x14ac:dyDescent="0.2">
      <c r="A8" s="25"/>
      <c r="B8" s="7"/>
      <c r="C8" s="8"/>
      <c r="D8" s="6"/>
      <c r="E8" s="9"/>
      <c r="F8" s="26"/>
    </row>
    <row r="9" spans="1:7" x14ac:dyDescent="0.2">
      <c r="A9" s="25">
        <v>1</v>
      </c>
      <c r="B9" s="7"/>
      <c r="C9" s="10" t="s">
        <v>8</v>
      </c>
      <c r="D9" s="6"/>
      <c r="E9" s="9"/>
      <c r="F9" s="27">
        <f>E10+E15+E20+Hoja2!E8+Hoja2!E26+Hoja2!E30</f>
        <v>753290</v>
      </c>
    </row>
    <row r="10" spans="1:7" x14ac:dyDescent="0.2">
      <c r="A10" s="25">
        <v>10</v>
      </c>
      <c r="B10" s="7"/>
      <c r="C10" s="10" t="s">
        <v>9</v>
      </c>
      <c r="D10" s="6"/>
      <c r="E10" s="9">
        <f>SUM(D12:D13)</f>
        <v>242000</v>
      </c>
      <c r="F10" s="26"/>
    </row>
    <row r="11" spans="1:7" x14ac:dyDescent="0.2">
      <c r="A11" s="25"/>
      <c r="B11" s="7"/>
      <c r="C11" s="11"/>
      <c r="D11" s="6"/>
      <c r="E11" s="9"/>
      <c r="F11" s="26"/>
    </row>
    <row r="12" spans="1:7" x14ac:dyDescent="0.2">
      <c r="A12" s="25"/>
      <c r="B12" s="7">
        <v>10000</v>
      </c>
      <c r="C12" s="11" t="s">
        <v>10</v>
      </c>
      <c r="D12" s="6">
        <v>242000</v>
      </c>
      <c r="E12" s="9"/>
      <c r="F12" s="26"/>
    </row>
    <row r="13" spans="1:7" x14ac:dyDescent="0.2">
      <c r="A13" s="25"/>
      <c r="B13" s="7"/>
      <c r="C13" s="11"/>
      <c r="D13" s="6"/>
      <c r="E13" s="9"/>
      <c r="F13" s="26"/>
    </row>
    <row r="14" spans="1:7" x14ac:dyDescent="0.2">
      <c r="A14" s="25"/>
      <c r="B14" s="7"/>
      <c r="C14" s="8"/>
      <c r="D14" s="6"/>
      <c r="E14" s="9"/>
      <c r="F14" s="26"/>
    </row>
    <row r="15" spans="1:7" x14ac:dyDescent="0.2">
      <c r="A15" s="25">
        <v>11</v>
      </c>
      <c r="B15" s="7"/>
      <c r="C15" s="10" t="s">
        <v>11</v>
      </c>
      <c r="D15" s="6"/>
      <c r="E15" s="9">
        <f>SUM(D17:D18)</f>
        <v>103000</v>
      </c>
      <c r="F15" s="26"/>
    </row>
    <row r="16" spans="1:7" x14ac:dyDescent="0.2">
      <c r="A16" s="25"/>
      <c r="B16" s="7"/>
      <c r="C16" s="11"/>
      <c r="D16" s="6"/>
      <c r="E16" s="9"/>
      <c r="F16" s="26"/>
    </row>
    <row r="17" spans="1:8" x14ac:dyDescent="0.2">
      <c r="A17" s="25"/>
      <c r="B17" s="7">
        <v>11000</v>
      </c>
      <c r="C17" s="11" t="s">
        <v>10</v>
      </c>
      <c r="D17" s="6">
        <v>31000</v>
      </c>
      <c r="F17" s="26"/>
    </row>
    <row r="18" spans="1:8" x14ac:dyDescent="0.2">
      <c r="A18" s="25"/>
      <c r="B18" s="7">
        <v>11001</v>
      </c>
      <c r="C18" s="11" t="s">
        <v>12</v>
      </c>
      <c r="D18" s="6">
        <v>72000</v>
      </c>
      <c r="F18" s="26"/>
    </row>
    <row r="19" spans="1:8" x14ac:dyDescent="0.2">
      <c r="A19" s="25"/>
      <c r="B19" s="7"/>
      <c r="C19" s="11"/>
      <c r="D19" s="6"/>
      <c r="E19" s="9"/>
      <c r="F19" s="26"/>
    </row>
    <row r="20" spans="1:8" ht="12" customHeight="1" x14ac:dyDescent="0.2">
      <c r="A20" s="25">
        <v>12</v>
      </c>
      <c r="B20" s="7"/>
      <c r="C20" s="10" t="s">
        <v>13</v>
      </c>
      <c r="D20" s="6"/>
      <c r="E20" s="9">
        <f>SUM(D22:D37)</f>
        <v>255240</v>
      </c>
      <c r="F20" s="26"/>
    </row>
    <row r="21" spans="1:8" x14ac:dyDescent="0.2">
      <c r="A21" s="25"/>
      <c r="B21" s="7"/>
      <c r="C21" s="11"/>
      <c r="D21" s="6"/>
      <c r="E21" s="9"/>
      <c r="F21" s="26"/>
    </row>
    <row r="22" spans="1:8" x14ac:dyDescent="0.2">
      <c r="A22" s="25"/>
      <c r="B22" s="7">
        <v>12000</v>
      </c>
      <c r="C22" s="11" t="s">
        <v>103</v>
      </c>
      <c r="D22" s="6">
        <v>38000</v>
      </c>
      <c r="E22" s="9"/>
      <c r="F22" s="26"/>
    </row>
    <row r="23" spans="1:8" x14ac:dyDescent="0.2">
      <c r="A23" s="25"/>
      <c r="B23" s="7">
        <v>12001</v>
      </c>
      <c r="C23" s="11" t="s">
        <v>104</v>
      </c>
      <c r="D23" s="6">
        <v>0</v>
      </c>
      <c r="E23" s="9"/>
      <c r="F23" s="26"/>
    </row>
    <row r="24" spans="1:8" x14ac:dyDescent="0.2">
      <c r="A24" s="25"/>
      <c r="B24" s="7">
        <v>12002</v>
      </c>
      <c r="C24" s="11" t="s">
        <v>105</v>
      </c>
      <c r="D24" s="6">
        <v>0</v>
      </c>
      <c r="E24" s="9"/>
      <c r="F24" s="26"/>
    </row>
    <row r="25" spans="1:8" x14ac:dyDescent="0.2">
      <c r="A25" s="25"/>
      <c r="B25" s="7">
        <v>12003</v>
      </c>
      <c r="C25" s="11" t="s">
        <v>106</v>
      </c>
      <c r="D25" s="6">
        <v>21000</v>
      </c>
      <c r="E25" s="9"/>
      <c r="F25" s="26"/>
    </row>
    <row r="26" spans="1:8" x14ac:dyDescent="0.2">
      <c r="A26" s="46"/>
      <c r="B26" s="7">
        <v>12007</v>
      </c>
      <c r="C26" s="45" t="s">
        <v>89</v>
      </c>
      <c r="D26" s="6">
        <v>0</v>
      </c>
      <c r="E26" s="13"/>
      <c r="F26" s="47"/>
    </row>
    <row r="27" spans="1:8" x14ac:dyDescent="0.2">
      <c r="A27" s="25"/>
      <c r="B27" s="7">
        <v>12008</v>
      </c>
      <c r="C27" s="11" t="s">
        <v>14</v>
      </c>
      <c r="D27" s="6">
        <v>13500</v>
      </c>
      <c r="E27" s="9"/>
      <c r="F27" s="26"/>
    </row>
    <row r="28" spans="1:8" x14ac:dyDescent="0.2">
      <c r="A28" s="25"/>
      <c r="B28" s="7">
        <v>12009</v>
      </c>
      <c r="C28" s="11" t="s">
        <v>90</v>
      </c>
      <c r="D28" s="6">
        <v>0</v>
      </c>
      <c r="E28" s="9"/>
      <c r="F28" s="26"/>
    </row>
    <row r="29" spans="1:8" x14ac:dyDescent="0.2">
      <c r="A29" s="25"/>
      <c r="B29" s="7">
        <v>12100</v>
      </c>
      <c r="C29" s="11" t="s">
        <v>15</v>
      </c>
      <c r="D29" s="6">
        <v>42340</v>
      </c>
      <c r="E29" s="9"/>
      <c r="F29" s="26"/>
    </row>
    <row r="30" spans="1:8" x14ac:dyDescent="0.2">
      <c r="A30" s="25"/>
      <c r="B30" s="7">
        <v>12101</v>
      </c>
      <c r="C30" s="11" t="s">
        <v>16</v>
      </c>
      <c r="D30" s="6">
        <v>140000</v>
      </c>
      <c r="E30" s="9"/>
      <c r="F30" s="26"/>
    </row>
    <row r="31" spans="1:8" x14ac:dyDescent="0.2">
      <c r="A31" s="25"/>
      <c r="B31" s="7">
        <v>12102</v>
      </c>
      <c r="C31" s="11" t="s">
        <v>17</v>
      </c>
      <c r="D31" s="6">
        <v>400</v>
      </c>
      <c r="E31" s="9"/>
      <c r="F31" s="26"/>
      <c r="H31" s="15"/>
    </row>
    <row r="32" spans="1:8" x14ac:dyDescent="0.2">
      <c r="A32" s="46"/>
      <c r="B32" s="7">
        <v>12107</v>
      </c>
      <c r="C32" s="45" t="s">
        <v>89</v>
      </c>
      <c r="D32" s="6">
        <v>0</v>
      </c>
      <c r="E32" s="13"/>
      <c r="F32" s="47"/>
    </row>
    <row r="33" spans="1:6" x14ac:dyDescent="0.2">
      <c r="A33" s="28"/>
      <c r="B33" s="17">
        <v>12109</v>
      </c>
      <c r="C33" s="11" t="s">
        <v>90</v>
      </c>
      <c r="D33" s="6">
        <v>0</v>
      </c>
      <c r="E33" s="13"/>
      <c r="F33" s="26"/>
    </row>
    <row r="34" spans="1:6" x14ac:dyDescent="0.2">
      <c r="A34" s="28"/>
      <c r="B34" s="17">
        <v>12148</v>
      </c>
      <c r="C34" s="11" t="s">
        <v>107</v>
      </c>
      <c r="D34" s="6">
        <v>0</v>
      </c>
      <c r="E34" s="12"/>
      <c r="F34" s="26"/>
    </row>
    <row r="35" spans="1:6" x14ac:dyDescent="0.2">
      <c r="A35" s="28"/>
      <c r="B35" s="17">
        <v>12900</v>
      </c>
      <c r="C35" s="11" t="s">
        <v>110</v>
      </c>
      <c r="D35" s="6">
        <v>0</v>
      </c>
      <c r="E35" s="12"/>
      <c r="F35" s="26"/>
    </row>
    <row r="36" spans="1:6" x14ac:dyDescent="0.2">
      <c r="A36" s="28"/>
      <c r="B36" s="17">
        <v>12908</v>
      </c>
      <c r="C36" s="11" t="s">
        <v>131</v>
      </c>
      <c r="D36" s="6">
        <v>0</v>
      </c>
      <c r="E36" s="12"/>
      <c r="F36" s="26"/>
    </row>
    <row r="37" spans="1:6" x14ac:dyDescent="0.2">
      <c r="A37" s="28"/>
      <c r="B37" s="17">
        <v>12909</v>
      </c>
      <c r="C37" s="11" t="s">
        <v>111</v>
      </c>
      <c r="D37" s="6">
        <v>0</v>
      </c>
      <c r="E37" s="12"/>
      <c r="F37" s="26"/>
    </row>
    <row r="38" spans="1:6" x14ac:dyDescent="0.2">
      <c r="A38" s="25"/>
      <c r="B38" s="7"/>
      <c r="C38" s="11"/>
      <c r="D38" s="14"/>
      <c r="E38" s="14"/>
      <c r="F38" s="29"/>
    </row>
    <row r="39" spans="1:6" ht="13.5" thickBot="1" x14ac:dyDescent="0.25">
      <c r="A39" s="30"/>
      <c r="B39" s="31"/>
      <c r="C39" s="32" t="s">
        <v>18</v>
      </c>
      <c r="D39" s="33">
        <f>SUM(D7:D38)</f>
        <v>600240</v>
      </c>
      <c r="E39" s="33">
        <f>SUM(E7:E37)</f>
        <v>600240</v>
      </c>
      <c r="F39" s="34">
        <f>SUM(F7:F37)</f>
        <v>753290</v>
      </c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/>
      <c r="B41" s="8"/>
      <c r="C41" s="8"/>
      <c r="D41" s="8"/>
      <c r="E41" s="8"/>
      <c r="F41" s="8"/>
    </row>
    <row r="42" spans="1:6" x14ac:dyDescent="0.2">
      <c r="A42" s="8"/>
      <c r="B42" s="8"/>
      <c r="C42" s="8"/>
      <c r="D42" s="8"/>
      <c r="E42" s="8"/>
      <c r="F42" s="8"/>
    </row>
    <row r="43" spans="1:6" x14ac:dyDescent="0.2">
      <c r="A43" s="8"/>
      <c r="B43" s="8"/>
      <c r="C43" s="8"/>
      <c r="D43" s="8"/>
      <c r="E43" s="8"/>
      <c r="F43" s="8"/>
    </row>
    <row r="44" spans="1:6" x14ac:dyDescent="0.2">
      <c r="A44" s="8"/>
      <c r="B44" s="8"/>
      <c r="C44" s="8"/>
      <c r="D44" s="8"/>
      <c r="E44" s="8"/>
      <c r="F44" s="8"/>
    </row>
  </sheetData>
  <phoneticPr fontId="0" type="noConversion"/>
  <pageMargins left="0.98425196850393704" right="0.74803149606299213" top="0.51181102362204722" bottom="0.59055118110236227" header="0.43307086614173229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1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3.7109375" customWidth="1"/>
    <col min="2" max="2" width="12.5703125" customWidth="1"/>
    <col min="3" max="3" width="49.7109375" customWidth="1"/>
    <col min="4" max="6" width="13.7109375" customWidth="1"/>
    <col min="7" max="7" width="11.42578125" style="15"/>
  </cols>
  <sheetData>
    <row r="1" spans="1:7" x14ac:dyDescent="0.2">
      <c r="C1" s="50" t="s">
        <v>138</v>
      </c>
      <c r="D1" s="101"/>
      <c r="E1" s="101"/>
      <c r="F1" s="101"/>
    </row>
    <row r="2" spans="1:7" x14ac:dyDescent="0.2">
      <c r="A2" s="102" t="s">
        <v>0</v>
      </c>
      <c r="B2" s="102"/>
      <c r="C2" s="103"/>
      <c r="D2" s="4"/>
      <c r="E2" s="4"/>
      <c r="F2" s="99" t="s">
        <v>139</v>
      </c>
    </row>
    <row r="3" spans="1:7" x14ac:dyDescent="0.2">
      <c r="A3" s="2" t="s">
        <v>1</v>
      </c>
      <c r="B3" s="3"/>
      <c r="C3" s="3"/>
      <c r="D3" s="1"/>
      <c r="E3" s="1"/>
      <c r="F3" s="83" t="s">
        <v>120</v>
      </c>
    </row>
    <row r="4" spans="1:7" hidden="1" x14ac:dyDescent="0.2">
      <c r="A4" s="3"/>
      <c r="B4" s="3"/>
      <c r="C4" s="3"/>
      <c r="D4" s="3"/>
      <c r="E4" s="3"/>
      <c r="F4" s="3"/>
    </row>
    <row r="5" spans="1:7" ht="4.5" customHeight="1" thickBot="1" x14ac:dyDescent="0.25"/>
    <row r="6" spans="1:7" s="5" customFormat="1" ht="41.25" customHeight="1" collapsed="1" thickBot="1" x14ac:dyDescent="0.25">
      <c r="A6" s="35" t="s">
        <v>2</v>
      </c>
      <c r="B6" s="36" t="s">
        <v>3</v>
      </c>
      <c r="C6" s="37" t="s">
        <v>4</v>
      </c>
      <c r="D6" s="38" t="s">
        <v>5</v>
      </c>
      <c r="E6" s="38" t="s">
        <v>6</v>
      </c>
      <c r="F6" s="39" t="s">
        <v>7</v>
      </c>
      <c r="G6" s="44"/>
    </row>
    <row r="7" spans="1:7" x14ac:dyDescent="0.2">
      <c r="A7" s="40"/>
      <c r="B7" s="20"/>
      <c r="C7" s="41" t="s">
        <v>19</v>
      </c>
      <c r="D7" s="22">
        <f>Hoja1!D39</f>
        <v>600240</v>
      </c>
      <c r="E7" s="22">
        <f>Hoja1!E39</f>
        <v>600240</v>
      </c>
      <c r="F7" s="24">
        <f>Hoja1!F39</f>
        <v>753290</v>
      </c>
    </row>
    <row r="8" spans="1:7" x14ac:dyDescent="0.2">
      <c r="A8" s="25">
        <v>13</v>
      </c>
      <c r="B8" s="7"/>
      <c r="C8" s="10" t="s">
        <v>20</v>
      </c>
      <c r="D8" s="6"/>
      <c r="E8" s="9">
        <f>SUM(D9:D24)</f>
        <v>850</v>
      </c>
      <c r="F8" s="26"/>
    </row>
    <row r="9" spans="1:7" x14ac:dyDescent="0.2">
      <c r="A9" s="42"/>
      <c r="B9" s="7">
        <v>13002</v>
      </c>
      <c r="C9" s="8" t="s">
        <v>25</v>
      </c>
      <c r="D9" s="49">
        <v>0</v>
      </c>
      <c r="E9" s="9"/>
      <c r="F9" s="26"/>
    </row>
    <row r="10" spans="1:7" x14ac:dyDescent="0.2">
      <c r="A10" s="42"/>
      <c r="B10" s="7">
        <v>13003</v>
      </c>
      <c r="C10" s="8" t="s">
        <v>91</v>
      </c>
      <c r="D10" s="49">
        <v>0</v>
      </c>
      <c r="E10" s="9"/>
      <c r="F10" s="26"/>
    </row>
    <row r="11" spans="1:7" x14ac:dyDescent="0.2">
      <c r="A11" s="42"/>
      <c r="B11" s="7">
        <v>13004</v>
      </c>
      <c r="C11" s="11" t="s">
        <v>26</v>
      </c>
      <c r="D11" s="49">
        <v>0</v>
      </c>
      <c r="E11" s="9"/>
      <c r="F11" s="26"/>
    </row>
    <row r="12" spans="1:7" x14ac:dyDescent="0.2">
      <c r="A12" s="42"/>
      <c r="B12" s="7">
        <v>13008</v>
      </c>
      <c r="C12" s="11" t="s">
        <v>14</v>
      </c>
      <c r="D12" s="49">
        <v>0</v>
      </c>
      <c r="E12" s="9"/>
      <c r="F12" s="26"/>
    </row>
    <row r="13" spans="1:7" x14ac:dyDescent="0.2">
      <c r="A13" s="42"/>
      <c r="B13" s="48">
        <v>13009</v>
      </c>
      <c r="C13" s="45" t="s">
        <v>94</v>
      </c>
      <c r="D13" s="49">
        <v>0</v>
      </c>
      <c r="E13" s="9"/>
      <c r="F13" s="26"/>
    </row>
    <row r="14" spans="1:7" x14ac:dyDescent="0.2">
      <c r="A14" s="42"/>
      <c r="B14" s="48">
        <v>13010</v>
      </c>
      <c r="C14" s="45" t="s">
        <v>92</v>
      </c>
      <c r="D14" s="49">
        <v>0</v>
      </c>
      <c r="E14" s="9"/>
      <c r="F14" s="26"/>
    </row>
    <row r="15" spans="1:7" x14ac:dyDescent="0.2">
      <c r="A15" s="42"/>
      <c r="B15" s="7">
        <v>13101</v>
      </c>
      <c r="C15" s="11" t="s">
        <v>93</v>
      </c>
      <c r="D15" s="49">
        <v>0</v>
      </c>
      <c r="E15" s="9"/>
      <c r="F15" s="26"/>
    </row>
    <row r="16" spans="1:7" x14ac:dyDescent="0.2">
      <c r="A16" s="42"/>
      <c r="B16" s="7">
        <v>13102</v>
      </c>
      <c r="C16" s="11" t="s">
        <v>21</v>
      </c>
      <c r="D16" s="49">
        <v>850</v>
      </c>
      <c r="E16" s="9"/>
      <c r="F16" s="26"/>
    </row>
    <row r="17" spans="1:6" ht="12" customHeight="1" x14ac:dyDescent="0.2">
      <c r="A17" s="42"/>
      <c r="B17" s="7">
        <v>13109</v>
      </c>
      <c r="C17" s="11" t="s">
        <v>95</v>
      </c>
      <c r="D17" s="49">
        <v>0</v>
      </c>
      <c r="E17" s="9"/>
      <c r="F17" s="26"/>
    </row>
    <row r="18" spans="1:6" ht="12" customHeight="1" x14ac:dyDescent="0.2">
      <c r="A18" s="42"/>
      <c r="B18" s="7">
        <v>13148</v>
      </c>
      <c r="C18" s="11" t="s">
        <v>107</v>
      </c>
      <c r="D18" s="49">
        <v>0</v>
      </c>
      <c r="E18" s="9"/>
      <c r="F18" s="26"/>
    </row>
    <row r="19" spans="1:6" x14ac:dyDescent="0.2">
      <c r="A19" s="42"/>
      <c r="B19" s="7">
        <v>13200</v>
      </c>
      <c r="C19" s="11" t="s">
        <v>96</v>
      </c>
      <c r="D19" s="49">
        <v>0</v>
      </c>
      <c r="E19" s="9"/>
      <c r="F19" s="26"/>
    </row>
    <row r="20" spans="1:6" x14ac:dyDescent="0.2">
      <c r="A20" s="42"/>
      <c r="B20" s="7">
        <v>13208</v>
      </c>
      <c r="C20" s="11" t="s">
        <v>98</v>
      </c>
      <c r="D20" s="49">
        <v>0</v>
      </c>
      <c r="E20" s="9"/>
      <c r="F20" s="26"/>
    </row>
    <row r="21" spans="1:6" x14ac:dyDescent="0.2">
      <c r="A21" s="42"/>
      <c r="B21" s="7">
        <v>13210</v>
      </c>
      <c r="C21" s="11" t="s">
        <v>99</v>
      </c>
      <c r="D21" s="49">
        <v>0</v>
      </c>
      <c r="E21" s="9"/>
      <c r="F21" s="26"/>
    </row>
    <row r="22" spans="1:6" x14ac:dyDescent="0.2">
      <c r="A22" s="42"/>
      <c r="B22" s="7">
        <v>13900</v>
      </c>
      <c r="C22" s="11" t="s">
        <v>110</v>
      </c>
      <c r="D22" s="49">
        <v>0</v>
      </c>
      <c r="E22" s="9"/>
      <c r="F22" s="26"/>
    </row>
    <row r="23" spans="1:6" x14ac:dyDescent="0.2">
      <c r="A23" s="42"/>
      <c r="B23" s="7">
        <v>13908</v>
      </c>
      <c r="C23" s="11" t="s">
        <v>97</v>
      </c>
      <c r="D23" s="49">
        <v>0</v>
      </c>
      <c r="E23" s="9"/>
      <c r="F23" s="26"/>
    </row>
    <row r="24" spans="1:6" x14ac:dyDescent="0.2">
      <c r="A24" s="42"/>
      <c r="B24" s="7">
        <v>13909</v>
      </c>
      <c r="C24" s="11" t="s">
        <v>112</v>
      </c>
      <c r="D24" s="49">
        <v>0</v>
      </c>
      <c r="E24" s="9"/>
      <c r="F24" s="26"/>
    </row>
    <row r="25" spans="1:6" x14ac:dyDescent="0.2">
      <c r="A25" s="42"/>
      <c r="B25" s="7"/>
      <c r="C25" s="11"/>
      <c r="D25" s="49"/>
      <c r="E25" s="9"/>
      <c r="F25" s="26"/>
    </row>
    <row r="26" spans="1:6" x14ac:dyDescent="0.2">
      <c r="A26" s="25">
        <v>15</v>
      </c>
      <c r="B26" s="7"/>
      <c r="C26" s="10" t="s">
        <v>100</v>
      </c>
      <c r="D26" s="49"/>
      <c r="E26" s="9">
        <f>SUM(D27:D28)</f>
        <v>1000</v>
      </c>
      <c r="F26" s="26"/>
    </row>
    <row r="27" spans="1:6" x14ac:dyDescent="0.2">
      <c r="A27" s="42"/>
      <c r="B27" s="7">
        <v>15000</v>
      </c>
      <c r="C27" s="11" t="s">
        <v>101</v>
      </c>
      <c r="D27" s="49">
        <v>100</v>
      </c>
      <c r="E27" s="9"/>
      <c r="F27" s="26"/>
    </row>
    <row r="28" spans="1:6" x14ac:dyDescent="0.2">
      <c r="A28" s="42"/>
      <c r="B28" s="7">
        <v>15100</v>
      </c>
      <c r="C28" s="11" t="s">
        <v>102</v>
      </c>
      <c r="D28" s="49">
        <v>900</v>
      </c>
      <c r="E28" s="9"/>
      <c r="F28" s="26"/>
    </row>
    <row r="29" spans="1:6" x14ac:dyDescent="0.2">
      <c r="A29" s="42"/>
      <c r="B29" s="7"/>
      <c r="C29" s="11"/>
      <c r="D29" s="49"/>
      <c r="E29" s="9"/>
      <c r="F29" s="26"/>
    </row>
    <row r="30" spans="1:6" x14ac:dyDescent="0.2">
      <c r="A30" s="25">
        <v>16</v>
      </c>
      <c r="B30" s="7"/>
      <c r="C30" s="10" t="s">
        <v>22</v>
      </c>
      <c r="D30" s="49"/>
      <c r="E30" s="9">
        <f>SUM(D32:D35,Hoja3!D8:D17)</f>
        <v>151200</v>
      </c>
      <c r="F30" s="26"/>
    </row>
    <row r="31" spans="1:6" x14ac:dyDescent="0.2">
      <c r="A31" s="42"/>
      <c r="B31" s="7"/>
      <c r="C31" s="10" t="s">
        <v>23</v>
      </c>
      <c r="D31" s="49"/>
      <c r="E31" s="9"/>
      <c r="F31" s="26"/>
    </row>
    <row r="32" spans="1:6" x14ac:dyDescent="0.2">
      <c r="A32" s="42"/>
      <c r="B32" s="7">
        <v>16000</v>
      </c>
      <c r="C32" s="11" t="s">
        <v>24</v>
      </c>
      <c r="D32" s="49">
        <v>140000</v>
      </c>
      <c r="E32" s="9"/>
      <c r="F32" s="26"/>
    </row>
    <row r="33" spans="1:6" x14ac:dyDescent="0.2">
      <c r="A33" s="42"/>
      <c r="B33" s="7">
        <v>16001</v>
      </c>
      <c r="C33" s="11" t="s">
        <v>59</v>
      </c>
      <c r="D33" s="49">
        <v>0</v>
      </c>
      <c r="E33" s="9"/>
      <c r="F33" s="26"/>
    </row>
    <row r="34" spans="1:6" x14ac:dyDescent="0.2">
      <c r="A34" s="42"/>
      <c r="B34" s="7">
        <v>16202</v>
      </c>
      <c r="C34" s="11" t="s">
        <v>88</v>
      </c>
      <c r="D34" s="49">
        <v>6000</v>
      </c>
      <c r="E34" s="9"/>
      <c r="F34" s="26"/>
    </row>
    <row r="35" spans="1:6" x14ac:dyDescent="0.2">
      <c r="A35" s="28"/>
      <c r="B35" s="18">
        <v>16206</v>
      </c>
      <c r="C35" s="11" t="s">
        <v>29</v>
      </c>
      <c r="D35" s="49">
        <v>3000</v>
      </c>
      <c r="E35" s="9"/>
      <c r="F35" s="26"/>
    </row>
    <row r="36" spans="1:6" ht="13.5" thickBot="1" x14ac:dyDescent="0.25">
      <c r="A36" s="43"/>
      <c r="B36" s="31"/>
      <c r="C36" s="32" t="s">
        <v>27</v>
      </c>
      <c r="D36" s="91">
        <f>SUM(D7:D35)</f>
        <v>751090</v>
      </c>
      <c r="E36" s="91">
        <f>SUM(E7:E35)</f>
        <v>753290</v>
      </c>
      <c r="F36" s="92">
        <f>SUM(F7:F35)</f>
        <v>753290</v>
      </c>
    </row>
    <row r="37" spans="1:6" x14ac:dyDescent="0.2">
      <c r="A37" s="8"/>
      <c r="B37" s="8"/>
      <c r="C37" s="8"/>
      <c r="D37" s="8"/>
      <c r="E37" s="8"/>
      <c r="F37" s="8"/>
    </row>
    <row r="38" spans="1:6" x14ac:dyDescent="0.2">
      <c r="A38" s="8"/>
      <c r="B38" s="8"/>
      <c r="C38" s="8"/>
      <c r="D38" s="8"/>
      <c r="E38" s="8"/>
      <c r="F38" s="8"/>
    </row>
    <row r="39" spans="1:6" x14ac:dyDescent="0.2">
      <c r="A39" s="8"/>
      <c r="B39" s="8"/>
      <c r="C39" s="8"/>
      <c r="D39" s="8"/>
      <c r="E39" s="8"/>
      <c r="F39" s="8"/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/>
      <c r="B41" s="8"/>
      <c r="C41" s="8"/>
      <c r="D41" s="8"/>
      <c r="E41" s="8"/>
      <c r="F41" s="8"/>
    </row>
  </sheetData>
  <mergeCells count="2">
    <mergeCell ref="D1:F1"/>
    <mergeCell ref="A2:C2"/>
  </mergeCells>
  <phoneticPr fontId="0" type="noConversion"/>
  <pageMargins left="0.98425196850393704" right="0.75" top="0.7" bottom="1" header="0.42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35"/>
  <sheetViews>
    <sheetView zoomScaleNormal="100" workbookViewId="0">
      <selection activeCell="F2" sqref="F2"/>
    </sheetView>
  </sheetViews>
  <sheetFormatPr baseColWidth="10" defaultRowHeight="12.75" x14ac:dyDescent="0.2"/>
  <cols>
    <col min="1" max="2" width="13.7109375" customWidth="1"/>
    <col min="3" max="3" width="53.28515625" customWidth="1"/>
    <col min="4" max="5" width="13.7109375" customWidth="1"/>
    <col min="6" max="6" width="16" customWidth="1"/>
    <col min="7" max="7" width="11.42578125" style="15"/>
    <col min="257" max="258" width="13.7109375" customWidth="1"/>
    <col min="259" max="259" width="53.28515625" customWidth="1"/>
    <col min="260" max="262" width="13.7109375" customWidth="1"/>
    <col min="513" max="514" width="13.7109375" customWidth="1"/>
    <col min="515" max="515" width="53.28515625" customWidth="1"/>
    <col min="516" max="518" width="13.7109375" customWidth="1"/>
    <col min="769" max="770" width="13.7109375" customWidth="1"/>
    <col min="771" max="771" width="53.28515625" customWidth="1"/>
    <col min="772" max="774" width="13.7109375" customWidth="1"/>
    <col min="1025" max="1026" width="13.7109375" customWidth="1"/>
    <col min="1027" max="1027" width="53.28515625" customWidth="1"/>
    <col min="1028" max="1030" width="13.7109375" customWidth="1"/>
    <col min="1281" max="1282" width="13.7109375" customWidth="1"/>
    <col min="1283" max="1283" width="53.28515625" customWidth="1"/>
    <col min="1284" max="1286" width="13.7109375" customWidth="1"/>
    <col min="1537" max="1538" width="13.7109375" customWidth="1"/>
    <col min="1539" max="1539" width="53.28515625" customWidth="1"/>
    <col min="1540" max="1542" width="13.7109375" customWidth="1"/>
    <col min="1793" max="1794" width="13.7109375" customWidth="1"/>
    <col min="1795" max="1795" width="53.28515625" customWidth="1"/>
    <col min="1796" max="1798" width="13.7109375" customWidth="1"/>
    <col min="2049" max="2050" width="13.7109375" customWidth="1"/>
    <col min="2051" max="2051" width="53.28515625" customWidth="1"/>
    <col min="2052" max="2054" width="13.7109375" customWidth="1"/>
    <col min="2305" max="2306" width="13.7109375" customWidth="1"/>
    <col min="2307" max="2307" width="53.28515625" customWidth="1"/>
    <col min="2308" max="2310" width="13.7109375" customWidth="1"/>
    <col min="2561" max="2562" width="13.7109375" customWidth="1"/>
    <col min="2563" max="2563" width="53.28515625" customWidth="1"/>
    <col min="2564" max="2566" width="13.7109375" customWidth="1"/>
    <col min="2817" max="2818" width="13.7109375" customWidth="1"/>
    <col min="2819" max="2819" width="53.28515625" customWidth="1"/>
    <col min="2820" max="2822" width="13.7109375" customWidth="1"/>
    <col min="3073" max="3074" width="13.7109375" customWidth="1"/>
    <col min="3075" max="3075" width="53.28515625" customWidth="1"/>
    <col min="3076" max="3078" width="13.7109375" customWidth="1"/>
    <col min="3329" max="3330" width="13.7109375" customWidth="1"/>
    <col min="3331" max="3331" width="53.28515625" customWidth="1"/>
    <col min="3332" max="3334" width="13.7109375" customWidth="1"/>
    <col min="3585" max="3586" width="13.7109375" customWidth="1"/>
    <col min="3587" max="3587" width="53.28515625" customWidth="1"/>
    <col min="3588" max="3590" width="13.7109375" customWidth="1"/>
    <col min="3841" max="3842" width="13.7109375" customWidth="1"/>
    <col min="3843" max="3843" width="53.28515625" customWidth="1"/>
    <col min="3844" max="3846" width="13.7109375" customWidth="1"/>
    <col min="4097" max="4098" width="13.7109375" customWidth="1"/>
    <col min="4099" max="4099" width="53.28515625" customWidth="1"/>
    <col min="4100" max="4102" width="13.7109375" customWidth="1"/>
    <col min="4353" max="4354" width="13.7109375" customWidth="1"/>
    <col min="4355" max="4355" width="53.28515625" customWidth="1"/>
    <col min="4356" max="4358" width="13.7109375" customWidth="1"/>
    <col min="4609" max="4610" width="13.7109375" customWidth="1"/>
    <col min="4611" max="4611" width="53.28515625" customWidth="1"/>
    <col min="4612" max="4614" width="13.7109375" customWidth="1"/>
    <col min="4865" max="4866" width="13.7109375" customWidth="1"/>
    <col min="4867" max="4867" width="53.28515625" customWidth="1"/>
    <col min="4868" max="4870" width="13.7109375" customWidth="1"/>
    <col min="5121" max="5122" width="13.7109375" customWidth="1"/>
    <col min="5123" max="5123" width="53.28515625" customWidth="1"/>
    <col min="5124" max="5126" width="13.7109375" customWidth="1"/>
    <col min="5377" max="5378" width="13.7109375" customWidth="1"/>
    <col min="5379" max="5379" width="53.28515625" customWidth="1"/>
    <col min="5380" max="5382" width="13.7109375" customWidth="1"/>
    <col min="5633" max="5634" width="13.7109375" customWidth="1"/>
    <col min="5635" max="5635" width="53.28515625" customWidth="1"/>
    <col min="5636" max="5638" width="13.7109375" customWidth="1"/>
    <col min="5889" max="5890" width="13.7109375" customWidth="1"/>
    <col min="5891" max="5891" width="53.28515625" customWidth="1"/>
    <col min="5892" max="5894" width="13.7109375" customWidth="1"/>
    <col min="6145" max="6146" width="13.7109375" customWidth="1"/>
    <col min="6147" max="6147" width="53.28515625" customWidth="1"/>
    <col min="6148" max="6150" width="13.7109375" customWidth="1"/>
    <col min="6401" max="6402" width="13.7109375" customWidth="1"/>
    <col min="6403" max="6403" width="53.28515625" customWidth="1"/>
    <col min="6404" max="6406" width="13.7109375" customWidth="1"/>
    <col min="6657" max="6658" width="13.7109375" customWidth="1"/>
    <col min="6659" max="6659" width="53.28515625" customWidth="1"/>
    <col min="6660" max="6662" width="13.7109375" customWidth="1"/>
    <col min="6913" max="6914" width="13.7109375" customWidth="1"/>
    <col min="6915" max="6915" width="53.28515625" customWidth="1"/>
    <col min="6916" max="6918" width="13.7109375" customWidth="1"/>
    <col min="7169" max="7170" width="13.7109375" customWidth="1"/>
    <col min="7171" max="7171" width="53.28515625" customWidth="1"/>
    <col min="7172" max="7174" width="13.7109375" customWidth="1"/>
    <col min="7425" max="7426" width="13.7109375" customWidth="1"/>
    <col min="7427" max="7427" width="53.28515625" customWidth="1"/>
    <col min="7428" max="7430" width="13.7109375" customWidth="1"/>
    <col min="7681" max="7682" width="13.7109375" customWidth="1"/>
    <col min="7683" max="7683" width="53.28515625" customWidth="1"/>
    <col min="7684" max="7686" width="13.7109375" customWidth="1"/>
    <col min="7937" max="7938" width="13.7109375" customWidth="1"/>
    <col min="7939" max="7939" width="53.28515625" customWidth="1"/>
    <col min="7940" max="7942" width="13.7109375" customWidth="1"/>
    <col min="8193" max="8194" width="13.7109375" customWidth="1"/>
    <col min="8195" max="8195" width="53.28515625" customWidth="1"/>
    <col min="8196" max="8198" width="13.7109375" customWidth="1"/>
    <col min="8449" max="8450" width="13.7109375" customWidth="1"/>
    <col min="8451" max="8451" width="53.28515625" customWidth="1"/>
    <col min="8452" max="8454" width="13.7109375" customWidth="1"/>
    <col min="8705" max="8706" width="13.7109375" customWidth="1"/>
    <col min="8707" max="8707" width="53.28515625" customWidth="1"/>
    <col min="8708" max="8710" width="13.7109375" customWidth="1"/>
    <col min="8961" max="8962" width="13.7109375" customWidth="1"/>
    <col min="8963" max="8963" width="53.28515625" customWidth="1"/>
    <col min="8964" max="8966" width="13.7109375" customWidth="1"/>
    <col min="9217" max="9218" width="13.7109375" customWidth="1"/>
    <col min="9219" max="9219" width="53.28515625" customWidth="1"/>
    <col min="9220" max="9222" width="13.7109375" customWidth="1"/>
    <col min="9473" max="9474" width="13.7109375" customWidth="1"/>
    <col min="9475" max="9475" width="53.28515625" customWidth="1"/>
    <col min="9476" max="9478" width="13.7109375" customWidth="1"/>
    <col min="9729" max="9730" width="13.7109375" customWidth="1"/>
    <col min="9731" max="9731" width="53.28515625" customWidth="1"/>
    <col min="9732" max="9734" width="13.7109375" customWidth="1"/>
    <col min="9985" max="9986" width="13.7109375" customWidth="1"/>
    <col min="9987" max="9987" width="53.28515625" customWidth="1"/>
    <col min="9988" max="9990" width="13.7109375" customWidth="1"/>
    <col min="10241" max="10242" width="13.7109375" customWidth="1"/>
    <col min="10243" max="10243" width="53.28515625" customWidth="1"/>
    <col min="10244" max="10246" width="13.7109375" customWidth="1"/>
    <col min="10497" max="10498" width="13.7109375" customWidth="1"/>
    <col min="10499" max="10499" width="53.28515625" customWidth="1"/>
    <col min="10500" max="10502" width="13.7109375" customWidth="1"/>
    <col min="10753" max="10754" width="13.7109375" customWidth="1"/>
    <col min="10755" max="10755" width="53.28515625" customWidth="1"/>
    <col min="10756" max="10758" width="13.7109375" customWidth="1"/>
    <col min="11009" max="11010" width="13.7109375" customWidth="1"/>
    <col min="11011" max="11011" width="53.28515625" customWidth="1"/>
    <col min="11012" max="11014" width="13.7109375" customWidth="1"/>
    <col min="11265" max="11266" width="13.7109375" customWidth="1"/>
    <col min="11267" max="11267" width="53.28515625" customWidth="1"/>
    <col min="11268" max="11270" width="13.7109375" customWidth="1"/>
    <col min="11521" max="11522" width="13.7109375" customWidth="1"/>
    <col min="11523" max="11523" width="53.28515625" customWidth="1"/>
    <col min="11524" max="11526" width="13.7109375" customWidth="1"/>
    <col min="11777" max="11778" width="13.7109375" customWidth="1"/>
    <col min="11779" max="11779" width="53.28515625" customWidth="1"/>
    <col min="11780" max="11782" width="13.7109375" customWidth="1"/>
    <col min="12033" max="12034" width="13.7109375" customWidth="1"/>
    <col min="12035" max="12035" width="53.28515625" customWidth="1"/>
    <col min="12036" max="12038" width="13.7109375" customWidth="1"/>
    <col min="12289" max="12290" width="13.7109375" customWidth="1"/>
    <col min="12291" max="12291" width="53.28515625" customWidth="1"/>
    <col min="12292" max="12294" width="13.7109375" customWidth="1"/>
    <col min="12545" max="12546" width="13.7109375" customWidth="1"/>
    <col min="12547" max="12547" width="53.28515625" customWidth="1"/>
    <col min="12548" max="12550" width="13.7109375" customWidth="1"/>
    <col min="12801" max="12802" width="13.7109375" customWidth="1"/>
    <col min="12803" max="12803" width="53.28515625" customWidth="1"/>
    <col min="12804" max="12806" width="13.7109375" customWidth="1"/>
    <col min="13057" max="13058" width="13.7109375" customWidth="1"/>
    <col min="13059" max="13059" width="53.28515625" customWidth="1"/>
    <col min="13060" max="13062" width="13.7109375" customWidth="1"/>
    <col min="13313" max="13314" width="13.7109375" customWidth="1"/>
    <col min="13315" max="13315" width="53.28515625" customWidth="1"/>
    <col min="13316" max="13318" width="13.7109375" customWidth="1"/>
    <col min="13569" max="13570" width="13.7109375" customWidth="1"/>
    <col min="13571" max="13571" width="53.28515625" customWidth="1"/>
    <col min="13572" max="13574" width="13.7109375" customWidth="1"/>
    <col min="13825" max="13826" width="13.7109375" customWidth="1"/>
    <col min="13827" max="13827" width="53.28515625" customWidth="1"/>
    <col min="13828" max="13830" width="13.7109375" customWidth="1"/>
    <col min="14081" max="14082" width="13.7109375" customWidth="1"/>
    <col min="14083" max="14083" width="53.28515625" customWidth="1"/>
    <col min="14084" max="14086" width="13.7109375" customWidth="1"/>
    <col min="14337" max="14338" width="13.7109375" customWidth="1"/>
    <col min="14339" max="14339" width="53.28515625" customWidth="1"/>
    <col min="14340" max="14342" width="13.7109375" customWidth="1"/>
    <col min="14593" max="14594" width="13.7109375" customWidth="1"/>
    <col min="14595" max="14595" width="53.28515625" customWidth="1"/>
    <col min="14596" max="14598" width="13.7109375" customWidth="1"/>
    <col min="14849" max="14850" width="13.7109375" customWidth="1"/>
    <col min="14851" max="14851" width="53.28515625" customWidth="1"/>
    <col min="14852" max="14854" width="13.7109375" customWidth="1"/>
    <col min="15105" max="15106" width="13.7109375" customWidth="1"/>
    <col min="15107" max="15107" width="53.28515625" customWidth="1"/>
    <col min="15108" max="15110" width="13.7109375" customWidth="1"/>
    <col min="15361" max="15362" width="13.7109375" customWidth="1"/>
    <col min="15363" max="15363" width="53.28515625" customWidth="1"/>
    <col min="15364" max="15366" width="13.7109375" customWidth="1"/>
    <col min="15617" max="15618" width="13.7109375" customWidth="1"/>
    <col min="15619" max="15619" width="53.28515625" customWidth="1"/>
    <col min="15620" max="15622" width="13.7109375" customWidth="1"/>
    <col min="15873" max="15874" width="13.7109375" customWidth="1"/>
    <col min="15875" max="15875" width="53.28515625" customWidth="1"/>
    <col min="15876" max="15878" width="13.7109375" customWidth="1"/>
    <col min="16129" max="16130" width="13.7109375" customWidth="1"/>
    <col min="16131" max="16131" width="53.28515625" customWidth="1"/>
    <col min="16132" max="16134" width="13.7109375" customWidth="1"/>
  </cols>
  <sheetData>
    <row r="1" spans="1:7" x14ac:dyDescent="0.2">
      <c r="C1" s="50" t="s">
        <v>138</v>
      </c>
      <c r="D1" s="101"/>
      <c r="E1" s="101"/>
      <c r="F1" s="101"/>
    </row>
    <row r="2" spans="1:7" x14ac:dyDescent="0.2">
      <c r="A2" s="102" t="s">
        <v>0</v>
      </c>
      <c r="B2" s="102"/>
      <c r="C2" s="103"/>
      <c r="D2" s="4"/>
      <c r="E2" s="4"/>
      <c r="F2" s="99" t="s">
        <v>139</v>
      </c>
    </row>
    <row r="3" spans="1:7" x14ac:dyDescent="0.2">
      <c r="A3" s="52" t="s">
        <v>1</v>
      </c>
      <c r="B3" s="53"/>
      <c r="C3" s="53"/>
      <c r="D3" s="51"/>
      <c r="E3" s="51"/>
      <c r="F3" s="83" t="s">
        <v>120</v>
      </c>
    </row>
    <row r="4" spans="1:7" hidden="1" x14ac:dyDescent="0.2">
      <c r="A4" s="53"/>
      <c r="B4" s="53"/>
      <c r="C4" s="53"/>
      <c r="D4" s="53"/>
      <c r="E4" s="53"/>
      <c r="F4" s="53"/>
    </row>
    <row r="5" spans="1:7" ht="4.5" customHeight="1" thickBot="1" x14ac:dyDescent="0.25"/>
    <row r="6" spans="1:7" s="5" customFormat="1" ht="41.25" customHeight="1" collapsed="1" thickBot="1" x14ac:dyDescent="0.25">
      <c r="A6" s="54" t="s">
        <v>2</v>
      </c>
      <c r="B6" s="55" t="s">
        <v>3</v>
      </c>
      <c r="C6" s="56" t="s">
        <v>4</v>
      </c>
      <c r="D6" s="57" t="s">
        <v>5</v>
      </c>
      <c r="E6" s="57" t="s">
        <v>6</v>
      </c>
      <c r="F6" s="58" t="s">
        <v>7</v>
      </c>
      <c r="G6" s="44"/>
    </row>
    <row r="7" spans="1:7" x14ac:dyDescent="0.2">
      <c r="A7" s="19"/>
      <c r="B7" s="20"/>
      <c r="C7" s="41" t="s">
        <v>19</v>
      </c>
      <c r="D7" s="22">
        <f>Hoja2!D36</f>
        <v>751090</v>
      </c>
      <c r="E7" s="22">
        <f>Hoja2!E36</f>
        <v>753290</v>
      </c>
      <c r="F7" s="24">
        <f>Hoja2!F36</f>
        <v>753290</v>
      </c>
    </row>
    <row r="8" spans="1:7" x14ac:dyDescent="0.2">
      <c r="A8" s="25"/>
      <c r="B8" s="7"/>
      <c r="C8" s="11"/>
      <c r="D8" s="6"/>
      <c r="E8" s="9"/>
      <c r="F8" s="26"/>
    </row>
    <row r="9" spans="1:7" x14ac:dyDescent="0.2">
      <c r="A9" s="25"/>
      <c r="B9" s="7">
        <v>16207</v>
      </c>
      <c r="C9" s="11" t="s">
        <v>113</v>
      </c>
      <c r="D9" s="6">
        <v>0</v>
      </c>
      <c r="E9" s="9"/>
      <c r="F9" s="26"/>
    </row>
    <row r="10" spans="1:7" x14ac:dyDescent="0.2">
      <c r="A10" s="25"/>
      <c r="B10" s="7">
        <v>16208</v>
      </c>
      <c r="C10" s="11" t="s">
        <v>114</v>
      </c>
      <c r="D10" s="6">
        <v>0</v>
      </c>
      <c r="E10" s="9"/>
      <c r="F10" s="26"/>
    </row>
    <row r="11" spans="1:7" x14ac:dyDescent="0.2">
      <c r="A11" s="25"/>
      <c r="B11" s="7">
        <v>16209</v>
      </c>
      <c r="C11" s="11" t="s">
        <v>28</v>
      </c>
      <c r="D11" s="6">
        <v>0</v>
      </c>
      <c r="E11" s="9"/>
      <c r="F11" s="26"/>
    </row>
    <row r="12" spans="1:7" x14ac:dyDescent="0.2">
      <c r="A12" s="25"/>
      <c r="B12" s="7">
        <v>16302</v>
      </c>
      <c r="C12" s="11" t="s">
        <v>109</v>
      </c>
      <c r="D12" s="6">
        <v>0</v>
      </c>
      <c r="E12" s="9"/>
      <c r="F12" s="26"/>
    </row>
    <row r="13" spans="1:7" x14ac:dyDescent="0.2">
      <c r="A13" s="25"/>
      <c r="B13" s="7">
        <v>16306</v>
      </c>
      <c r="C13" s="11" t="s">
        <v>29</v>
      </c>
      <c r="D13" s="6">
        <v>0</v>
      </c>
      <c r="E13" s="9"/>
      <c r="F13" s="26"/>
    </row>
    <row r="14" spans="1:7" x14ac:dyDescent="0.2">
      <c r="A14" s="25"/>
      <c r="B14" s="7">
        <v>16309</v>
      </c>
      <c r="C14" s="11" t="s">
        <v>28</v>
      </c>
      <c r="D14" s="6">
        <v>0</v>
      </c>
      <c r="E14" s="9"/>
      <c r="F14" s="26"/>
    </row>
    <row r="15" spans="1:7" x14ac:dyDescent="0.2">
      <c r="A15" s="25"/>
      <c r="B15" s="7">
        <v>16400</v>
      </c>
      <c r="C15" s="11" t="s">
        <v>108</v>
      </c>
      <c r="D15" s="6">
        <v>0</v>
      </c>
      <c r="E15" s="9"/>
      <c r="F15" s="26"/>
    </row>
    <row r="16" spans="1:7" x14ac:dyDescent="0.2">
      <c r="A16" s="25"/>
      <c r="B16" s="7">
        <v>16406</v>
      </c>
      <c r="C16" s="11" t="s">
        <v>118</v>
      </c>
      <c r="D16" s="6">
        <v>2200</v>
      </c>
      <c r="E16" s="9"/>
      <c r="F16" s="26"/>
    </row>
    <row r="17" spans="1:6" x14ac:dyDescent="0.2">
      <c r="A17" s="25"/>
      <c r="B17" s="7">
        <v>16409</v>
      </c>
      <c r="C17" s="11" t="s">
        <v>28</v>
      </c>
      <c r="D17" s="6"/>
      <c r="E17" s="9"/>
      <c r="F17" s="26"/>
    </row>
    <row r="18" spans="1:6" x14ac:dyDescent="0.2">
      <c r="A18" s="25"/>
      <c r="B18" s="7"/>
      <c r="C18" s="11"/>
      <c r="D18" s="6"/>
      <c r="E18" s="9"/>
      <c r="F18" s="26"/>
    </row>
    <row r="19" spans="1:6" x14ac:dyDescent="0.2">
      <c r="A19" s="25">
        <v>2</v>
      </c>
      <c r="B19" s="7"/>
      <c r="C19" s="10" t="s">
        <v>30</v>
      </c>
      <c r="D19" s="6"/>
      <c r="E19" s="59"/>
      <c r="F19" s="27">
        <f>E20+Hoja4!E9+Hoja4!E19+Hoja6!E9</f>
        <v>148500</v>
      </c>
    </row>
    <row r="20" spans="1:6" x14ac:dyDescent="0.2">
      <c r="A20" s="25">
        <v>20</v>
      </c>
      <c r="B20" s="7"/>
      <c r="C20" s="10" t="s">
        <v>31</v>
      </c>
      <c r="D20" s="6"/>
      <c r="E20" s="9">
        <f>SUM(D22:D28)</f>
        <v>35000</v>
      </c>
      <c r="F20" s="26"/>
    </row>
    <row r="21" spans="1:6" x14ac:dyDescent="0.2">
      <c r="A21" s="25"/>
      <c r="B21" s="7"/>
      <c r="C21" s="11"/>
      <c r="D21" s="6"/>
      <c r="E21" s="9"/>
      <c r="F21" s="26"/>
    </row>
    <row r="22" spans="1:6" x14ac:dyDescent="0.2">
      <c r="A22" s="25"/>
      <c r="B22" s="7">
        <v>20200</v>
      </c>
      <c r="C22" s="11" t="s">
        <v>32</v>
      </c>
      <c r="D22" s="6">
        <v>25000</v>
      </c>
      <c r="E22" s="9"/>
      <c r="F22" s="26"/>
    </row>
    <row r="23" spans="1:6" x14ac:dyDescent="0.2">
      <c r="A23" s="25"/>
      <c r="B23" s="7">
        <v>20300</v>
      </c>
      <c r="C23" s="11" t="s">
        <v>33</v>
      </c>
      <c r="D23" s="6">
        <v>0</v>
      </c>
      <c r="E23" s="9"/>
      <c r="F23" s="26"/>
    </row>
    <row r="24" spans="1:6" x14ac:dyDescent="0.2">
      <c r="A24" s="25"/>
      <c r="B24" s="7">
        <v>20400</v>
      </c>
      <c r="C24" s="11" t="s">
        <v>34</v>
      </c>
      <c r="D24" s="6">
        <v>0</v>
      </c>
      <c r="E24" s="9"/>
      <c r="F24" s="26"/>
    </row>
    <row r="25" spans="1:6" x14ac:dyDescent="0.2">
      <c r="A25" s="25"/>
      <c r="B25" s="7">
        <v>20500</v>
      </c>
      <c r="C25" s="11" t="s">
        <v>35</v>
      </c>
      <c r="D25" s="6">
        <v>0</v>
      </c>
      <c r="E25" s="9"/>
      <c r="F25" s="26"/>
    </row>
    <row r="26" spans="1:6" x14ac:dyDescent="0.2">
      <c r="A26" s="25"/>
      <c r="B26" s="7">
        <v>20600</v>
      </c>
      <c r="C26" s="11" t="s">
        <v>36</v>
      </c>
      <c r="D26" s="6">
        <v>0</v>
      </c>
      <c r="E26" s="9"/>
      <c r="F26" s="26"/>
    </row>
    <row r="27" spans="1:6" x14ac:dyDescent="0.2">
      <c r="A27" s="25"/>
      <c r="B27" s="7">
        <v>20800</v>
      </c>
      <c r="C27" s="11" t="s">
        <v>37</v>
      </c>
      <c r="D27" s="6">
        <v>10000</v>
      </c>
      <c r="E27" s="9"/>
      <c r="F27" s="26"/>
    </row>
    <row r="28" spans="1:6" x14ac:dyDescent="0.2">
      <c r="A28" s="25"/>
      <c r="B28" s="7">
        <v>20900</v>
      </c>
      <c r="C28" s="11" t="s">
        <v>38</v>
      </c>
      <c r="D28" s="6">
        <v>0</v>
      </c>
      <c r="E28" s="9"/>
      <c r="F28" s="26"/>
    </row>
    <row r="29" spans="1:6" x14ac:dyDescent="0.2">
      <c r="A29" s="25"/>
      <c r="B29" s="7"/>
      <c r="C29" s="11"/>
      <c r="D29" s="14"/>
      <c r="E29" s="14"/>
      <c r="F29" s="29"/>
    </row>
    <row r="30" spans="1:6" ht="13.5" thickBot="1" x14ac:dyDescent="0.25">
      <c r="A30" s="30"/>
      <c r="B30" s="31"/>
      <c r="C30" s="32" t="s">
        <v>18</v>
      </c>
      <c r="D30" s="33">
        <f>SUM(D7:D28)</f>
        <v>788290</v>
      </c>
      <c r="E30" s="33">
        <f>SUM(E7:E28)</f>
        <v>788290</v>
      </c>
      <c r="F30" s="34">
        <f>SUM(F7:F28)</f>
        <v>901790</v>
      </c>
    </row>
    <row r="31" spans="1:6" x14ac:dyDescent="0.2">
      <c r="A31" s="8"/>
      <c r="B31" s="8"/>
      <c r="C31" s="8"/>
      <c r="D31" s="8"/>
      <c r="E31" s="8"/>
      <c r="F31" s="8"/>
    </row>
    <row r="32" spans="1:6" x14ac:dyDescent="0.2">
      <c r="A32" s="8"/>
      <c r="B32" s="8"/>
      <c r="C32" s="8"/>
      <c r="D32" s="8"/>
      <c r="E32" s="8"/>
      <c r="F32" s="8"/>
    </row>
    <row r="33" spans="1:6" x14ac:dyDescent="0.2">
      <c r="A33" s="8"/>
      <c r="B33" s="8"/>
      <c r="C33" s="8"/>
      <c r="D33" s="8"/>
      <c r="E33" s="8"/>
      <c r="F33" s="8"/>
    </row>
    <row r="34" spans="1:6" x14ac:dyDescent="0.2">
      <c r="A34" s="8"/>
      <c r="B34" s="8"/>
      <c r="C34" s="8"/>
      <c r="D34" s="8"/>
      <c r="E34" s="8"/>
      <c r="F34" s="8"/>
    </row>
    <row r="35" spans="1:6" x14ac:dyDescent="0.2">
      <c r="A35" s="8"/>
      <c r="B35" s="8"/>
      <c r="C35" s="8"/>
      <c r="D35" s="8"/>
      <c r="E35" s="8"/>
      <c r="F35" s="8"/>
    </row>
  </sheetData>
  <mergeCells count="2">
    <mergeCell ref="D1:F1"/>
    <mergeCell ref="A2:C2"/>
  </mergeCells>
  <pageMargins left="0.98425196850393704" right="0.74803149606299213" top="0.31496062992125984" bottom="0.39370078740157483" header="0.43307086614173229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42"/>
  <sheetViews>
    <sheetView zoomScaleNormal="100" workbookViewId="0">
      <selection activeCell="F2" sqref="F2"/>
    </sheetView>
  </sheetViews>
  <sheetFormatPr baseColWidth="10" defaultRowHeight="12.75" x14ac:dyDescent="0.2"/>
  <cols>
    <col min="1" max="2" width="13.7109375" customWidth="1"/>
    <col min="3" max="3" width="49.7109375" customWidth="1"/>
    <col min="4" max="6" width="13.7109375" customWidth="1"/>
    <col min="257" max="258" width="13.7109375" customWidth="1"/>
    <col min="259" max="259" width="49.7109375" customWidth="1"/>
    <col min="260" max="262" width="13.7109375" customWidth="1"/>
    <col min="513" max="514" width="13.7109375" customWidth="1"/>
    <col min="515" max="515" width="49.7109375" customWidth="1"/>
    <col min="516" max="518" width="13.7109375" customWidth="1"/>
    <col min="769" max="770" width="13.7109375" customWidth="1"/>
    <col min="771" max="771" width="49.7109375" customWidth="1"/>
    <col min="772" max="774" width="13.7109375" customWidth="1"/>
    <col min="1025" max="1026" width="13.7109375" customWidth="1"/>
    <col min="1027" max="1027" width="49.7109375" customWidth="1"/>
    <col min="1028" max="1030" width="13.7109375" customWidth="1"/>
    <col min="1281" max="1282" width="13.7109375" customWidth="1"/>
    <col min="1283" max="1283" width="49.7109375" customWidth="1"/>
    <col min="1284" max="1286" width="13.7109375" customWidth="1"/>
    <col min="1537" max="1538" width="13.7109375" customWidth="1"/>
    <col min="1539" max="1539" width="49.7109375" customWidth="1"/>
    <col min="1540" max="1542" width="13.7109375" customWidth="1"/>
    <col min="1793" max="1794" width="13.7109375" customWidth="1"/>
    <col min="1795" max="1795" width="49.7109375" customWidth="1"/>
    <col min="1796" max="1798" width="13.7109375" customWidth="1"/>
    <col min="2049" max="2050" width="13.7109375" customWidth="1"/>
    <col min="2051" max="2051" width="49.7109375" customWidth="1"/>
    <col min="2052" max="2054" width="13.7109375" customWidth="1"/>
    <col min="2305" max="2306" width="13.7109375" customWidth="1"/>
    <col min="2307" max="2307" width="49.7109375" customWidth="1"/>
    <col min="2308" max="2310" width="13.7109375" customWidth="1"/>
    <col min="2561" max="2562" width="13.7109375" customWidth="1"/>
    <col min="2563" max="2563" width="49.7109375" customWidth="1"/>
    <col min="2564" max="2566" width="13.7109375" customWidth="1"/>
    <col min="2817" max="2818" width="13.7109375" customWidth="1"/>
    <col min="2819" max="2819" width="49.7109375" customWidth="1"/>
    <col min="2820" max="2822" width="13.7109375" customWidth="1"/>
    <col min="3073" max="3074" width="13.7109375" customWidth="1"/>
    <col min="3075" max="3075" width="49.7109375" customWidth="1"/>
    <col min="3076" max="3078" width="13.7109375" customWidth="1"/>
    <col min="3329" max="3330" width="13.7109375" customWidth="1"/>
    <col min="3331" max="3331" width="49.7109375" customWidth="1"/>
    <col min="3332" max="3334" width="13.7109375" customWidth="1"/>
    <col min="3585" max="3586" width="13.7109375" customWidth="1"/>
    <col min="3587" max="3587" width="49.7109375" customWidth="1"/>
    <col min="3588" max="3590" width="13.7109375" customWidth="1"/>
    <col min="3841" max="3842" width="13.7109375" customWidth="1"/>
    <col min="3843" max="3843" width="49.7109375" customWidth="1"/>
    <col min="3844" max="3846" width="13.7109375" customWidth="1"/>
    <col min="4097" max="4098" width="13.7109375" customWidth="1"/>
    <col min="4099" max="4099" width="49.7109375" customWidth="1"/>
    <col min="4100" max="4102" width="13.7109375" customWidth="1"/>
    <col min="4353" max="4354" width="13.7109375" customWidth="1"/>
    <col min="4355" max="4355" width="49.7109375" customWidth="1"/>
    <col min="4356" max="4358" width="13.7109375" customWidth="1"/>
    <col min="4609" max="4610" width="13.7109375" customWidth="1"/>
    <col min="4611" max="4611" width="49.7109375" customWidth="1"/>
    <col min="4612" max="4614" width="13.7109375" customWidth="1"/>
    <col min="4865" max="4866" width="13.7109375" customWidth="1"/>
    <col min="4867" max="4867" width="49.7109375" customWidth="1"/>
    <col min="4868" max="4870" width="13.7109375" customWidth="1"/>
    <col min="5121" max="5122" width="13.7109375" customWidth="1"/>
    <col min="5123" max="5123" width="49.7109375" customWidth="1"/>
    <col min="5124" max="5126" width="13.7109375" customWidth="1"/>
    <col min="5377" max="5378" width="13.7109375" customWidth="1"/>
    <col min="5379" max="5379" width="49.7109375" customWidth="1"/>
    <col min="5380" max="5382" width="13.7109375" customWidth="1"/>
    <col min="5633" max="5634" width="13.7109375" customWidth="1"/>
    <col min="5635" max="5635" width="49.7109375" customWidth="1"/>
    <col min="5636" max="5638" width="13.7109375" customWidth="1"/>
    <col min="5889" max="5890" width="13.7109375" customWidth="1"/>
    <col min="5891" max="5891" width="49.7109375" customWidth="1"/>
    <col min="5892" max="5894" width="13.7109375" customWidth="1"/>
    <col min="6145" max="6146" width="13.7109375" customWidth="1"/>
    <col min="6147" max="6147" width="49.7109375" customWidth="1"/>
    <col min="6148" max="6150" width="13.7109375" customWidth="1"/>
    <col min="6401" max="6402" width="13.7109375" customWidth="1"/>
    <col min="6403" max="6403" width="49.7109375" customWidth="1"/>
    <col min="6404" max="6406" width="13.7109375" customWidth="1"/>
    <col min="6657" max="6658" width="13.7109375" customWidth="1"/>
    <col min="6659" max="6659" width="49.7109375" customWidth="1"/>
    <col min="6660" max="6662" width="13.7109375" customWidth="1"/>
    <col min="6913" max="6914" width="13.7109375" customWidth="1"/>
    <col min="6915" max="6915" width="49.7109375" customWidth="1"/>
    <col min="6916" max="6918" width="13.7109375" customWidth="1"/>
    <col min="7169" max="7170" width="13.7109375" customWidth="1"/>
    <col min="7171" max="7171" width="49.7109375" customWidth="1"/>
    <col min="7172" max="7174" width="13.7109375" customWidth="1"/>
    <col min="7425" max="7426" width="13.7109375" customWidth="1"/>
    <col min="7427" max="7427" width="49.7109375" customWidth="1"/>
    <col min="7428" max="7430" width="13.7109375" customWidth="1"/>
    <col min="7681" max="7682" width="13.7109375" customWidth="1"/>
    <col min="7683" max="7683" width="49.7109375" customWidth="1"/>
    <col min="7684" max="7686" width="13.7109375" customWidth="1"/>
    <col min="7937" max="7938" width="13.7109375" customWidth="1"/>
    <col min="7939" max="7939" width="49.7109375" customWidth="1"/>
    <col min="7940" max="7942" width="13.7109375" customWidth="1"/>
    <col min="8193" max="8194" width="13.7109375" customWidth="1"/>
    <col min="8195" max="8195" width="49.7109375" customWidth="1"/>
    <col min="8196" max="8198" width="13.7109375" customWidth="1"/>
    <col min="8449" max="8450" width="13.7109375" customWidth="1"/>
    <col min="8451" max="8451" width="49.7109375" customWidth="1"/>
    <col min="8452" max="8454" width="13.7109375" customWidth="1"/>
    <col min="8705" max="8706" width="13.7109375" customWidth="1"/>
    <col min="8707" max="8707" width="49.7109375" customWidth="1"/>
    <col min="8708" max="8710" width="13.7109375" customWidth="1"/>
    <col min="8961" max="8962" width="13.7109375" customWidth="1"/>
    <col min="8963" max="8963" width="49.7109375" customWidth="1"/>
    <col min="8964" max="8966" width="13.7109375" customWidth="1"/>
    <col min="9217" max="9218" width="13.7109375" customWidth="1"/>
    <col min="9219" max="9219" width="49.7109375" customWidth="1"/>
    <col min="9220" max="9222" width="13.7109375" customWidth="1"/>
    <col min="9473" max="9474" width="13.7109375" customWidth="1"/>
    <col min="9475" max="9475" width="49.7109375" customWidth="1"/>
    <col min="9476" max="9478" width="13.7109375" customWidth="1"/>
    <col min="9729" max="9730" width="13.7109375" customWidth="1"/>
    <col min="9731" max="9731" width="49.7109375" customWidth="1"/>
    <col min="9732" max="9734" width="13.7109375" customWidth="1"/>
    <col min="9985" max="9986" width="13.7109375" customWidth="1"/>
    <col min="9987" max="9987" width="49.7109375" customWidth="1"/>
    <col min="9988" max="9990" width="13.7109375" customWidth="1"/>
    <col min="10241" max="10242" width="13.7109375" customWidth="1"/>
    <col min="10243" max="10243" width="49.7109375" customWidth="1"/>
    <col min="10244" max="10246" width="13.7109375" customWidth="1"/>
    <col min="10497" max="10498" width="13.7109375" customWidth="1"/>
    <col min="10499" max="10499" width="49.7109375" customWidth="1"/>
    <col min="10500" max="10502" width="13.7109375" customWidth="1"/>
    <col min="10753" max="10754" width="13.7109375" customWidth="1"/>
    <col min="10755" max="10755" width="49.7109375" customWidth="1"/>
    <col min="10756" max="10758" width="13.7109375" customWidth="1"/>
    <col min="11009" max="11010" width="13.7109375" customWidth="1"/>
    <col min="11011" max="11011" width="49.7109375" customWidth="1"/>
    <col min="11012" max="11014" width="13.7109375" customWidth="1"/>
    <col min="11265" max="11266" width="13.7109375" customWidth="1"/>
    <col min="11267" max="11267" width="49.7109375" customWidth="1"/>
    <col min="11268" max="11270" width="13.7109375" customWidth="1"/>
    <col min="11521" max="11522" width="13.7109375" customWidth="1"/>
    <col min="11523" max="11523" width="49.7109375" customWidth="1"/>
    <col min="11524" max="11526" width="13.7109375" customWidth="1"/>
    <col min="11777" max="11778" width="13.7109375" customWidth="1"/>
    <col min="11779" max="11779" width="49.7109375" customWidth="1"/>
    <col min="11780" max="11782" width="13.7109375" customWidth="1"/>
    <col min="12033" max="12034" width="13.7109375" customWidth="1"/>
    <col min="12035" max="12035" width="49.7109375" customWidth="1"/>
    <col min="12036" max="12038" width="13.7109375" customWidth="1"/>
    <col min="12289" max="12290" width="13.7109375" customWidth="1"/>
    <col min="12291" max="12291" width="49.7109375" customWidth="1"/>
    <col min="12292" max="12294" width="13.7109375" customWidth="1"/>
    <col min="12545" max="12546" width="13.7109375" customWidth="1"/>
    <col min="12547" max="12547" width="49.7109375" customWidth="1"/>
    <col min="12548" max="12550" width="13.7109375" customWidth="1"/>
    <col min="12801" max="12802" width="13.7109375" customWidth="1"/>
    <col min="12803" max="12803" width="49.7109375" customWidth="1"/>
    <col min="12804" max="12806" width="13.7109375" customWidth="1"/>
    <col min="13057" max="13058" width="13.7109375" customWidth="1"/>
    <col min="13059" max="13059" width="49.7109375" customWidth="1"/>
    <col min="13060" max="13062" width="13.7109375" customWidth="1"/>
    <col min="13313" max="13314" width="13.7109375" customWidth="1"/>
    <col min="13315" max="13315" width="49.7109375" customWidth="1"/>
    <col min="13316" max="13318" width="13.7109375" customWidth="1"/>
    <col min="13569" max="13570" width="13.7109375" customWidth="1"/>
    <col min="13571" max="13571" width="49.7109375" customWidth="1"/>
    <col min="13572" max="13574" width="13.7109375" customWidth="1"/>
    <col min="13825" max="13826" width="13.7109375" customWidth="1"/>
    <col min="13827" max="13827" width="49.7109375" customWidth="1"/>
    <col min="13828" max="13830" width="13.7109375" customWidth="1"/>
    <col min="14081" max="14082" width="13.7109375" customWidth="1"/>
    <col min="14083" max="14083" width="49.7109375" customWidth="1"/>
    <col min="14084" max="14086" width="13.7109375" customWidth="1"/>
    <col min="14337" max="14338" width="13.7109375" customWidth="1"/>
    <col min="14339" max="14339" width="49.7109375" customWidth="1"/>
    <col min="14340" max="14342" width="13.7109375" customWidth="1"/>
    <col min="14593" max="14594" width="13.7109375" customWidth="1"/>
    <col min="14595" max="14595" width="49.7109375" customWidth="1"/>
    <col min="14596" max="14598" width="13.7109375" customWidth="1"/>
    <col min="14849" max="14850" width="13.7109375" customWidth="1"/>
    <col min="14851" max="14851" width="49.7109375" customWidth="1"/>
    <col min="14852" max="14854" width="13.7109375" customWidth="1"/>
    <col min="15105" max="15106" width="13.7109375" customWidth="1"/>
    <col min="15107" max="15107" width="49.7109375" customWidth="1"/>
    <col min="15108" max="15110" width="13.7109375" customWidth="1"/>
    <col min="15361" max="15362" width="13.7109375" customWidth="1"/>
    <col min="15363" max="15363" width="49.7109375" customWidth="1"/>
    <col min="15364" max="15366" width="13.7109375" customWidth="1"/>
    <col min="15617" max="15618" width="13.7109375" customWidth="1"/>
    <col min="15619" max="15619" width="49.7109375" customWidth="1"/>
    <col min="15620" max="15622" width="13.7109375" customWidth="1"/>
    <col min="15873" max="15874" width="13.7109375" customWidth="1"/>
    <col min="15875" max="15875" width="49.7109375" customWidth="1"/>
    <col min="15876" max="15878" width="13.7109375" customWidth="1"/>
    <col min="16129" max="16130" width="13.7109375" customWidth="1"/>
    <col min="16131" max="16131" width="49.7109375" customWidth="1"/>
    <col min="16132" max="16134" width="13.7109375" customWidth="1"/>
  </cols>
  <sheetData>
    <row r="1" spans="1:7" x14ac:dyDescent="0.2">
      <c r="C1" s="50" t="s">
        <v>138</v>
      </c>
      <c r="D1" s="101"/>
      <c r="E1" s="101"/>
      <c r="F1" s="101"/>
    </row>
    <row r="2" spans="1:7" x14ac:dyDescent="0.2">
      <c r="A2" s="102" t="s">
        <v>0</v>
      </c>
      <c r="B2" s="102"/>
      <c r="C2" s="103"/>
      <c r="D2" s="4"/>
      <c r="E2" s="4"/>
      <c r="F2" s="99" t="s">
        <v>139</v>
      </c>
    </row>
    <row r="3" spans="1:7" x14ac:dyDescent="0.2">
      <c r="A3" s="52" t="s">
        <v>1</v>
      </c>
      <c r="B3" s="53"/>
      <c r="C3" s="53"/>
      <c r="D3" s="51"/>
      <c r="E3" s="51"/>
      <c r="F3" s="83" t="s">
        <v>120</v>
      </c>
    </row>
    <row r="4" spans="1:7" hidden="1" x14ac:dyDescent="0.2">
      <c r="A4" s="53"/>
      <c r="B4" s="53"/>
      <c r="C4" s="53"/>
      <c r="D4" s="53"/>
      <c r="E4" s="53"/>
      <c r="F4" s="53"/>
    </row>
    <row r="5" spans="1:7" ht="4.5" customHeight="1" thickBot="1" x14ac:dyDescent="0.25"/>
    <row r="6" spans="1:7" s="5" customFormat="1" ht="41.25" customHeight="1" collapsed="1" thickBot="1" x14ac:dyDescent="0.25">
      <c r="A6" s="54" t="s">
        <v>2</v>
      </c>
      <c r="B6" s="55" t="s">
        <v>3</v>
      </c>
      <c r="C6" s="56" t="s">
        <v>4</v>
      </c>
      <c r="D6" s="57" t="s">
        <v>5</v>
      </c>
      <c r="E6" s="57" t="s">
        <v>6</v>
      </c>
      <c r="F6" s="58" t="s">
        <v>7</v>
      </c>
    </row>
    <row r="7" spans="1:7" x14ac:dyDescent="0.2">
      <c r="A7" s="60"/>
      <c r="B7" s="20"/>
      <c r="C7" s="41" t="s">
        <v>19</v>
      </c>
      <c r="D7" s="22">
        <f>Hoja3!D30</f>
        <v>788290</v>
      </c>
      <c r="E7" s="22">
        <f>Hoja3!E30</f>
        <v>788290</v>
      </c>
      <c r="F7" s="24">
        <f>Hoja3!F30</f>
        <v>901790</v>
      </c>
    </row>
    <row r="8" spans="1:7" x14ac:dyDescent="0.2">
      <c r="A8" s="61"/>
      <c r="B8" s="7"/>
      <c r="C8" s="11"/>
      <c r="D8" s="6"/>
      <c r="E8" s="9"/>
      <c r="F8" s="26"/>
    </row>
    <row r="9" spans="1:7" x14ac:dyDescent="0.2">
      <c r="A9" s="25">
        <v>21</v>
      </c>
      <c r="B9" s="7"/>
      <c r="C9" s="10" t="s">
        <v>39</v>
      </c>
      <c r="D9" s="6"/>
      <c r="E9" s="9">
        <f>SUM(D11:D17)</f>
        <v>21000</v>
      </c>
      <c r="F9" s="26"/>
      <c r="G9" s="15"/>
    </row>
    <row r="10" spans="1:7" x14ac:dyDescent="0.2">
      <c r="A10" s="25"/>
      <c r="B10" s="7"/>
      <c r="C10" s="11"/>
      <c r="D10" s="6"/>
      <c r="E10" s="9"/>
      <c r="F10" s="26"/>
      <c r="G10" s="15"/>
    </row>
    <row r="11" spans="1:7" x14ac:dyDescent="0.2">
      <c r="A11" s="25"/>
      <c r="B11" s="7">
        <v>21000</v>
      </c>
      <c r="C11" s="11" t="s">
        <v>40</v>
      </c>
      <c r="D11" s="6">
        <v>0</v>
      </c>
      <c r="E11" s="9"/>
      <c r="F11" s="26"/>
      <c r="G11" s="15"/>
    </row>
    <row r="12" spans="1:7" x14ac:dyDescent="0.2">
      <c r="A12" s="28"/>
      <c r="B12" s="18">
        <v>21200</v>
      </c>
      <c r="C12" s="11" t="s">
        <v>41</v>
      </c>
      <c r="D12" s="6">
        <v>0</v>
      </c>
      <c r="E12" s="9"/>
      <c r="F12" s="26"/>
      <c r="G12" s="15"/>
    </row>
    <row r="13" spans="1:7" x14ac:dyDescent="0.2">
      <c r="A13" s="28"/>
      <c r="B13" s="18">
        <v>21300</v>
      </c>
      <c r="C13" s="11" t="s">
        <v>33</v>
      </c>
      <c r="D13" s="6">
        <v>0</v>
      </c>
      <c r="E13" s="9"/>
      <c r="F13" s="26"/>
      <c r="G13" s="15"/>
    </row>
    <row r="14" spans="1:7" x14ac:dyDescent="0.2">
      <c r="A14" s="61"/>
      <c r="B14" s="7">
        <v>21400</v>
      </c>
      <c r="C14" s="11" t="s">
        <v>34</v>
      </c>
      <c r="D14" s="6">
        <v>0</v>
      </c>
      <c r="E14" s="9"/>
      <c r="F14" s="26"/>
      <c r="G14" s="15"/>
    </row>
    <row r="15" spans="1:7" x14ac:dyDescent="0.2">
      <c r="A15" s="61"/>
      <c r="B15" s="7">
        <v>21500</v>
      </c>
      <c r="C15" s="11" t="s">
        <v>35</v>
      </c>
      <c r="D15" s="6">
        <v>1000</v>
      </c>
      <c r="E15" s="9"/>
      <c r="F15" s="26"/>
      <c r="G15" s="15"/>
    </row>
    <row r="16" spans="1:7" x14ac:dyDescent="0.2">
      <c r="A16" s="61"/>
      <c r="B16" s="7">
        <v>21600</v>
      </c>
      <c r="C16" s="11" t="s">
        <v>42</v>
      </c>
      <c r="D16" s="6">
        <v>0</v>
      </c>
      <c r="E16" s="9"/>
      <c r="F16" s="26"/>
      <c r="G16" s="15"/>
    </row>
    <row r="17" spans="1:8" x14ac:dyDescent="0.2">
      <c r="A17" s="61"/>
      <c r="B17" s="7">
        <v>21800</v>
      </c>
      <c r="C17" s="11" t="s">
        <v>37</v>
      </c>
      <c r="D17" s="6">
        <v>20000</v>
      </c>
      <c r="E17" s="9"/>
      <c r="F17" s="26"/>
      <c r="G17" s="15"/>
    </row>
    <row r="18" spans="1:8" x14ac:dyDescent="0.2">
      <c r="A18" s="61"/>
      <c r="B18" s="7"/>
      <c r="C18" s="11"/>
      <c r="D18" s="6"/>
      <c r="E18" s="9"/>
      <c r="F18" s="26"/>
      <c r="G18" s="15"/>
    </row>
    <row r="19" spans="1:8" x14ac:dyDescent="0.2">
      <c r="A19" s="25">
        <v>22</v>
      </c>
      <c r="B19" s="7"/>
      <c r="C19" s="10" t="s">
        <v>43</v>
      </c>
      <c r="D19" s="6"/>
      <c r="E19" s="9">
        <f>SUM(D21:D35,Hoja5!D8:D34)</f>
        <v>81500</v>
      </c>
      <c r="F19" s="26"/>
      <c r="G19" s="15"/>
    </row>
    <row r="20" spans="1:8" x14ac:dyDescent="0.2">
      <c r="A20" s="61"/>
      <c r="B20" s="7"/>
      <c r="C20" s="11"/>
      <c r="D20" s="6"/>
      <c r="E20" s="9"/>
      <c r="F20" s="26"/>
      <c r="G20" s="15"/>
    </row>
    <row r="21" spans="1:8" x14ac:dyDescent="0.2">
      <c r="A21" s="61"/>
      <c r="B21" s="7">
        <v>22000</v>
      </c>
      <c r="C21" s="11" t="s">
        <v>44</v>
      </c>
      <c r="D21" s="6">
        <v>1000</v>
      </c>
      <c r="E21" s="9"/>
      <c r="F21" s="26"/>
      <c r="G21" s="15"/>
    </row>
    <row r="22" spans="1:8" x14ac:dyDescent="0.2">
      <c r="A22" s="61"/>
      <c r="B22" s="7">
        <v>22001</v>
      </c>
      <c r="C22" s="11" t="s">
        <v>45</v>
      </c>
      <c r="D22" s="6">
        <v>2500</v>
      </c>
      <c r="E22" s="9"/>
      <c r="F22" s="26"/>
      <c r="G22" s="15"/>
    </row>
    <row r="23" spans="1:8" x14ac:dyDescent="0.2">
      <c r="A23" s="61"/>
      <c r="B23" s="7">
        <v>22002</v>
      </c>
      <c r="C23" s="11" t="s">
        <v>46</v>
      </c>
      <c r="D23" s="6">
        <v>4000</v>
      </c>
      <c r="E23" s="9"/>
      <c r="F23" s="26"/>
      <c r="G23" s="15"/>
    </row>
    <row r="24" spans="1:8" x14ac:dyDescent="0.2">
      <c r="A24" s="61"/>
      <c r="B24" s="7">
        <v>22100</v>
      </c>
      <c r="C24" s="11" t="s">
        <v>47</v>
      </c>
      <c r="D24" s="6">
        <v>0</v>
      </c>
      <c r="E24" s="9"/>
      <c r="F24" s="26"/>
      <c r="G24" s="15"/>
    </row>
    <row r="25" spans="1:8" x14ac:dyDescent="0.2">
      <c r="A25" s="61"/>
      <c r="B25" s="7">
        <v>22101</v>
      </c>
      <c r="C25" s="11" t="s">
        <v>48</v>
      </c>
      <c r="D25" s="6">
        <v>0</v>
      </c>
      <c r="E25" s="9"/>
      <c r="F25" s="26"/>
      <c r="G25" s="15"/>
    </row>
    <row r="26" spans="1:8" x14ac:dyDescent="0.2">
      <c r="A26" s="61"/>
      <c r="B26" s="7">
        <v>22103</v>
      </c>
      <c r="C26" s="11" t="s">
        <v>49</v>
      </c>
      <c r="D26" s="6">
        <v>0</v>
      </c>
      <c r="E26" s="9"/>
      <c r="F26" s="26"/>
      <c r="G26" s="15"/>
    </row>
    <row r="27" spans="1:8" x14ac:dyDescent="0.2">
      <c r="A27" s="61"/>
      <c r="B27" s="7">
        <v>22108</v>
      </c>
      <c r="C27" s="11" t="s">
        <v>50</v>
      </c>
      <c r="D27" s="6">
        <v>0</v>
      </c>
      <c r="E27" s="9"/>
      <c r="F27" s="26"/>
      <c r="G27" s="15"/>
    </row>
    <row r="28" spans="1:8" x14ac:dyDescent="0.2">
      <c r="A28" s="61"/>
      <c r="B28" s="7">
        <v>22109</v>
      </c>
      <c r="C28" s="11" t="s">
        <v>51</v>
      </c>
      <c r="D28" s="6">
        <v>5000</v>
      </c>
      <c r="E28" s="9"/>
      <c r="F28" s="26"/>
      <c r="G28" s="15"/>
    </row>
    <row r="29" spans="1:8" x14ac:dyDescent="0.2">
      <c r="A29" s="61"/>
      <c r="B29" s="7">
        <v>22110</v>
      </c>
      <c r="C29" s="8" t="s">
        <v>52</v>
      </c>
      <c r="D29" s="6">
        <v>0</v>
      </c>
      <c r="E29" s="9"/>
      <c r="F29" s="26"/>
      <c r="G29" s="15"/>
    </row>
    <row r="30" spans="1:8" x14ac:dyDescent="0.2">
      <c r="A30" s="61"/>
      <c r="B30" s="7">
        <v>22141</v>
      </c>
      <c r="C30" s="8" t="s">
        <v>53</v>
      </c>
      <c r="D30" s="6">
        <v>0</v>
      </c>
      <c r="E30" s="9"/>
      <c r="F30" s="26"/>
      <c r="G30" s="15"/>
    </row>
    <row r="31" spans="1:8" x14ac:dyDescent="0.2">
      <c r="A31" s="61"/>
      <c r="B31" s="7">
        <v>22200</v>
      </c>
      <c r="C31" s="62" t="s">
        <v>54</v>
      </c>
      <c r="D31" s="6">
        <v>8500</v>
      </c>
      <c r="E31" s="9"/>
      <c r="F31" s="26"/>
      <c r="G31" s="15"/>
      <c r="H31" s="63"/>
    </row>
    <row r="32" spans="1:8" x14ac:dyDescent="0.2">
      <c r="A32" s="61"/>
      <c r="B32" s="7">
        <v>22201</v>
      </c>
      <c r="C32" s="11" t="s">
        <v>55</v>
      </c>
      <c r="D32" s="6">
        <v>0</v>
      </c>
      <c r="E32" s="9"/>
      <c r="F32" s="26"/>
      <c r="G32" s="15"/>
    </row>
    <row r="33" spans="1:7" x14ac:dyDescent="0.2">
      <c r="A33" s="61"/>
      <c r="B33" s="7">
        <v>22202</v>
      </c>
      <c r="C33" s="11" t="s">
        <v>56</v>
      </c>
      <c r="D33" s="6">
        <v>0</v>
      </c>
      <c r="E33" s="9"/>
      <c r="F33" s="26"/>
      <c r="G33" s="15"/>
    </row>
    <row r="34" spans="1:7" x14ac:dyDescent="0.2">
      <c r="A34" s="61"/>
      <c r="B34" s="7">
        <v>22203</v>
      </c>
      <c r="C34" s="11" t="s">
        <v>57</v>
      </c>
      <c r="D34" s="6">
        <v>0</v>
      </c>
      <c r="E34" s="9"/>
      <c r="F34" s="26"/>
      <c r="G34" s="15"/>
    </row>
    <row r="35" spans="1:7" x14ac:dyDescent="0.2">
      <c r="A35" s="61"/>
      <c r="B35" s="7">
        <v>22204</v>
      </c>
      <c r="C35" s="11" t="s">
        <v>58</v>
      </c>
      <c r="D35" s="6">
        <v>1000</v>
      </c>
      <c r="E35" s="9"/>
      <c r="F35" s="26"/>
      <c r="G35" s="15"/>
    </row>
    <row r="36" spans="1:7" x14ac:dyDescent="0.2">
      <c r="A36" s="61"/>
      <c r="B36" s="7"/>
      <c r="C36" s="11"/>
      <c r="D36" s="14"/>
      <c r="E36" s="16"/>
      <c r="F36" s="29"/>
    </row>
    <row r="37" spans="1:7" ht="13.5" thickBot="1" x14ac:dyDescent="0.25">
      <c r="A37" s="64"/>
      <c r="B37" s="31"/>
      <c r="C37" s="32" t="s">
        <v>18</v>
      </c>
      <c r="D37" s="33">
        <f>SUM(D7:D35)</f>
        <v>831290</v>
      </c>
      <c r="E37" s="33">
        <f>SUM(E7:E35)</f>
        <v>890790</v>
      </c>
      <c r="F37" s="34">
        <f>SUM(F7:F35)</f>
        <v>901790</v>
      </c>
    </row>
    <row r="38" spans="1:7" x14ac:dyDescent="0.2">
      <c r="A38" s="8"/>
      <c r="B38" s="8"/>
      <c r="C38" s="8"/>
      <c r="D38" s="8"/>
      <c r="E38" s="8"/>
      <c r="F38" s="8"/>
    </row>
    <row r="39" spans="1:7" x14ac:dyDescent="0.2">
      <c r="A39" s="8"/>
      <c r="B39" s="8"/>
      <c r="C39" s="8"/>
      <c r="D39" s="8"/>
      <c r="E39" s="8"/>
      <c r="F39" s="8"/>
    </row>
    <row r="40" spans="1:7" x14ac:dyDescent="0.2">
      <c r="A40" s="8"/>
      <c r="B40" s="8"/>
      <c r="C40" s="8"/>
      <c r="D40" s="8"/>
      <c r="E40" s="8"/>
      <c r="F40" s="8"/>
    </row>
    <row r="41" spans="1:7" x14ac:dyDescent="0.2">
      <c r="A41" s="8"/>
      <c r="B41" s="8"/>
      <c r="C41" s="8"/>
      <c r="D41" s="8"/>
      <c r="E41" s="8"/>
      <c r="F41" s="8"/>
    </row>
    <row r="42" spans="1:7" x14ac:dyDescent="0.2">
      <c r="A42" s="8"/>
      <c r="B42" s="8"/>
      <c r="C42" s="8"/>
      <c r="D42" s="8"/>
      <c r="E42" s="8"/>
      <c r="F42" s="8"/>
    </row>
  </sheetData>
  <mergeCells count="2">
    <mergeCell ref="D1:F1"/>
    <mergeCell ref="A2:C2"/>
  </mergeCells>
  <pageMargins left="0.98425196850393704" right="0.75" top="0.7" bottom="1" header="0.42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1"/>
  <sheetViews>
    <sheetView topLeftCell="A2" zoomScaleNormal="100" workbookViewId="0">
      <selection activeCell="C12" sqref="C12"/>
    </sheetView>
  </sheetViews>
  <sheetFormatPr baseColWidth="10" defaultRowHeight="12.75" x14ac:dyDescent="0.2"/>
  <cols>
    <col min="1" max="2" width="13.7109375" customWidth="1"/>
    <col min="3" max="3" width="49.7109375" customWidth="1"/>
    <col min="4" max="6" width="13.7109375" customWidth="1"/>
    <col min="257" max="258" width="13.7109375" customWidth="1"/>
    <col min="259" max="259" width="49.7109375" customWidth="1"/>
    <col min="260" max="262" width="13.7109375" customWidth="1"/>
    <col min="513" max="514" width="13.7109375" customWidth="1"/>
    <col min="515" max="515" width="49.7109375" customWidth="1"/>
    <col min="516" max="518" width="13.7109375" customWidth="1"/>
    <col min="769" max="770" width="13.7109375" customWidth="1"/>
    <col min="771" max="771" width="49.7109375" customWidth="1"/>
    <col min="772" max="774" width="13.7109375" customWidth="1"/>
    <col min="1025" max="1026" width="13.7109375" customWidth="1"/>
    <col min="1027" max="1027" width="49.7109375" customWidth="1"/>
    <col min="1028" max="1030" width="13.7109375" customWidth="1"/>
    <col min="1281" max="1282" width="13.7109375" customWidth="1"/>
    <col min="1283" max="1283" width="49.7109375" customWidth="1"/>
    <col min="1284" max="1286" width="13.7109375" customWidth="1"/>
    <col min="1537" max="1538" width="13.7109375" customWidth="1"/>
    <col min="1539" max="1539" width="49.7109375" customWidth="1"/>
    <col min="1540" max="1542" width="13.7109375" customWidth="1"/>
    <col min="1793" max="1794" width="13.7109375" customWidth="1"/>
    <col min="1795" max="1795" width="49.7109375" customWidth="1"/>
    <col min="1796" max="1798" width="13.7109375" customWidth="1"/>
    <col min="2049" max="2050" width="13.7109375" customWidth="1"/>
    <col min="2051" max="2051" width="49.7109375" customWidth="1"/>
    <col min="2052" max="2054" width="13.7109375" customWidth="1"/>
    <col min="2305" max="2306" width="13.7109375" customWidth="1"/>
    <col min="2307" max="2307" width="49.7109375" customWidth="1"/>
    <col min="2308" max="2310" width="13.7109375" customWidth="1"/>
    <col min="2561" max="2562" width="13.7109375" customWidth="1"/>
    <col min="2563" max="2563" width="49.7109375" customWidth="1"/>
    <col min="2564" max="2566" width="13.7109375" customWidth="1"/>
    <col min="2817" max="2818" width="13.7109375" customWidth="1"/>
    <col min="2819" max="2819" width="49.7109375" customWidth="1"/>
    <col min="2820" max="2822" width="13.7109375" customWidth="1"/>
    <col min="3073" max="3074" width="13.7109375" customWidth="1"/>
    <col min="3075" max="3075" width="49.7109375" customWidth="1"/>
    <col min="3076" max="3078" width="13.7109375" customWidth="1"/>
    <col min="3329" max="3330" width="13.7109375" customWidth="1"/>
    <col min="3331" max="3331" width="49.7109375" customWidth="1"/>
    <col min="3332" max="3334" width="13.7109375" customWidth="1"/>
    <col min="3585" max="3586" width="13.7109375" customWidth="1"/>
    <col min="3587" max="3587" width="49.7109375" customWidth="1"/>
    <col min="3588" max="3590" width="13.7109375" customWidth="1"/>
    <col min="3841" max="3842" width="13.7109375" customWidth="1"/>
    <col min="3843" max="3843" width="49.7109375" customWidth="1"/>
    <col min="3844" max="3846" width="13.7109375" customWidth="1"/>
    <col min="4097" max="4098" width="13.7109375" customWidth="1"/>
    <col min="4099" max="4099" width="49.7109375" customWidth="1"/>
    <col min="4100" max="4102" width="13.7109375" customWidth="1"/>
    <col min="4353" max="4354" width="13.7109375" customWidth="1"/>
    <col min="4355" max="4355" width="49.7109375" customWidth="1"/>
    <col min="4356" max="4358" width="13.7109375" customWidth="1"/>
    <col min="4609" max="4610" width="13.7109375" customWidth="1"/>
    <col min="4611" max="4611" width="49.7109375" customWidth="1"/>
    <col min="4612" max="4614" width="13.7109375" customWidth="1"/>
    <col min="4865" max="4866" width="13.7109375" customWidth="1"/>
    <col min="4867" max="4867" width="49.7109375" customWidth="1"/>
    <col min="4868" max="4870" width="13.7109375" customWidth="1"/>
    <col min="5121" max="5122" width="13.7109375" customWidth="1"/>
    <col min="5123" max="5123" width="49.7109375" customWidth="1"/>
    <col min="5124" max="5126" width="13.7109375" customWidth="1"/>
    <col min="5377" max="5378" width="13.7109375" customWidth="1"/>
    <col min="5379" max="5379" width="49.7109375" customWidth="1"/>
    <col min="5380" max="5382" width="13.7109375" customWidth="1"/>
    <col min="5633" max="5634" width="13.7109375" customWidth="1"/>
    <col min="5635" max="5635" width="49.7109375" customWidth="1"/>
    <col min="5636" max="5638" width="13.7109375" customWidth="1"/>
    <col min="5889" max="5890" width="13.7109375" customWidth="1"/>
    <col min="5891" max="5891" width="49.7109375" customWidth="1"/>
    <col min="5892" max="5894" width="13.7109375" customWidth="1"/>
    <col min="6145" max="6146" width="13.7109375" customWidth="1"/>
    <col min="6147" max="6147" width="49.7109375" customWidth="1"/>
    <col min="6148" max="6150" width="13.7109375" customWidth="1"/>
    <col min="6401" max="6402" width="13.7109375" customWidth="1"/>
    <col min="6403" max="6403" width="49.7109375" customWidth="1"/>
    <col min="6404" max="6406" width="13.7109375" customWidth="1"/>
    <col min="6657" max="6658" width="13.7109375" customWidth="1"/>
    <col min="6659" max="6659" width="49.7109375" customWidth="1"/>
    <col min="6660" max="6662" width="13.7109375" customWidth="1"/>
    <col min="6913" max="6914" width="13.7109375" customWidth="1"/>
    <col min="6915" max="6915" width="49.7109375" customWidth="1"/>
    <col min="6916" max="6918" width="13.7109375" customWidth="1"/>
    <col min="7169" max="7170" width="13.7109375" customWidth="1"/>
    <col min="7171" max="7171" width="49.7109375" customWidth="1"/>
    <col min="7172" max="7174" width="13.7109375" customWidth="1"/>
    <col min="7425" max="7426" width="13.7109375" customWidth="1"/>
    <col min="7427" max="7427" width="49.7109375" customWidth="1"/>
    <col min="7428" max="7430" width="13.7109375" customWidth="1"/>
    <col min="7681" max="7682" width="13.7109375" customWidth="1"/>
    <col min="7683" max="7683" width="49.7109375" customWidth="1"/>
    <col min="7684" max="7686" width="13.7109375" customWidth="1"/>
    <col min="7937" max="7938" width="13.7109375" customWidth="1"/>
    <col min="7939" max="7939" width="49.7109375" customWidth="1"/>
    <col min="7940" max="7942" width="13.7109375" customWidth="1"/>
    <col min="8193" max="8194" width="13.7109375" customWidth="1"/>
    <col min="8195" max="8195" width="49.7109375" customWidth="1"/>
    <col min="8196" max="8198" width="13.7109375" customWidth="1"/>
    <col min="8449" max="8450" width="13.7109375" customWidth="1"/>
    <col min="8451" max="8451" width="49.7109375" customWidth="1"/>
    <col min="8452" max="8454" width="13.7109375" customWidth="1"/>
    <col min="8705" max="8706" width="13.7109375" customWidth="1"/>
    <col min="8707" max="8707" width="49.7109375" customWidth="1"/>
    <col min="8708" max="8710" width="13.7109375" customWidth="1"/>
    <col min="8961" max="8962" width="13.7109375" customWidth="1"/>
    <col min="8963" max="8963" width="49.7109375" customWidth="1"/>
    <col min="8964" max="8966" width="13.7109375" customWidth="1"/>
    <col min="9217" max="9218" width="13.7109375" customWidth="1"/>
    <col min="9219" max="9219" width="49.7109375" customWidth="1"/>
    <col min="9220" max="9222" width="13.7109375" customWidth="1"/>
    <col min="9473" max="9474" width="13.7109375" customWidth="1"/>
    <col min="9475" max="9475" width="49.7109375" customWidth="1"/>
    <col min="9476" max="9478" width="13.7109375" customWidth="1"/>
    <col min="9729" max="9730" width="13.7109375" customWidth="1"/>
    <col min="9731" max="9731" width="49.7109375" customWidth="1"/>
    <col min="9732" max="9734" width="13.7109375" customWidth="1"/>
    <col min="9985" max="9986" width="13.7109375" customWidth="1"/>
    <col min="9987" max="9987" width="49.7109375" customWidth="1"/>
    <col min="9988" max="9990" width="13.7109375" customWidth="1"/>
    <col min="10241" max="10242" width="13.7109375" customWidth="1"/>
    <col min="10243" max="10243" width="49.7109375" customWidth="1"/>
    <col min="10244" max="10246" width="13.7109375" customWidth="1"/>
    <col min="10497" max="10498" width="13.7109375" customWidth="1"/>
    <col min="10499" max="10499" width="49.7109375" customWidth="1"/>
    <col min="10500" max="10502" width="13.7109375" customWidth="1"/>
    <col min="10753" max="10754" width="13.7109375" customWidth="1"/>
    <col min="10755" max="10755" width="49.7109375" customWidth="1"/>
    <col min="10756" max="10758" width="13.7109375" customWidth="1"/>
    <col min="11009" max="11010" width="13.7109375" customWidth="1"/>
    <col min="11011" max="11011" width="49.7109375" customWidth="1"/>
    <col min="11012" max="11014" width="13.7109375" customWidth="1"/>
    <col min="11265" max="11266" width="13.7109375" customWidth="1"/>
    <col min="11267" max="11267" width="49.7109375" customWidth="1"/>
    <col min="11268" max="11270" width="13.7109375" customWidth="1"/>
    <col min="11521" max="11522" width="13.7109375" customWidth="1"/>
    <col min="11523" max="11523" width="49.7109375" customWidth="1"/>
    <col min="11524" max="11526" width="13.7109375" customWidth="1"/>
    <col min="11777" max="11778" width="13.7109375" customWidth="1"/>
    <col min="11779" max="11779" width="49.7109375" customWidth="1"/>
    <col min="11780" max="11782" width="13.7109375" customWidth="1"/>
    <col min="12033" max="12034" width="13.7109375" customWidth="1"/>
    <col min="12035" max="12035" width="49.7109375" customWidth="1"/>
    <col min="12036" max="12038" width="13.7109375" customWidth="1"/>
    <col min="12289" max="12290" width="13.7109375" customWidth="1"/>
    <col min="12291" max="12291" width="49.7109375" customWidth="1"/>
    <col min="12292" max="12294" width="13.7109375" customWidth="1"/>
    <col min="12545" max="12546" width="13.7109375" customWidth="1"/>
    <col min="12547" max="12547" width="49.7109375" customWidth="1"/>
    <col min="12548" max="12550" width="13.7109375" customWidth="1"/>
    <col min="12801" max="12802" width="13.7109375" customWidth="1"/>
    <col min="12803" max="12803" width="49.7109375" customWidth="1"/>
    <col min="12804" max="12806" width="13.7109375" customWidth="1"/>
    <col min="13057" max="13058" width="13.7109375" customWidth="1"/>
    <col min="13059" max="13059" width="49.7109375" customWidth="1"/>
    <col min="13060" max="13062" width="13.7109375" customWidth="1"/>
    <col min="13313" max="13314" width="13.7109375" customWidth="1"/>
    <col min="13315" max="13315" width="49.7109375" customWidth="1"/>
    <col min="13316" max="13318" width="13.7109375" customWidth="1"/>
    <col min="13569" max="13570" width="13.7109375" customWidth="1"/>
    <col min="13571" max="13571" width="49.7109375" customWidth="1"/>
    <col min="13572" max="13574" width="13.7109375" customWidth="1"/>
    <col min="13825" max="13826" width="13.7109375" customWidth="1"/>
    <col min="13827" max="13827" width="49.7109375" customWidth="1"/>
    <col min="13828" max="13830" width="13.7109375" customWidth="1"/>
    <col min="14081" max="14082" width="13.7109375" customWidth="1"/>
    <col min="14083" max="14083" width="49.7109375" customWidth="1"/>
    <col min="14084" max="14086" width="13.7109375" customWidth="1"/>
    <col min="14337" max="14338" width="13.7109375" customWidth="1"/>
    <col min="14339" max="14339" width="49.7109375" customWidth="1"/>
    <col min="14340" max="14342" width="13.7109375" customWidth="1"/>
    <col min="14593" max="14594" width="13.7109375" customWidth="1"/>
    <col min="14595" max="14595" width="49.7109375" customWidth="1"/>
    <col min="14596" max="14598" width="13.7109375" customWidth="1"/>
    <col min="14849" max="14850" width="13.7109375" customWidth="1"/>
    <col min="14851" max="14851" width="49.7109375" customWidth="1"/>
    <col min="14852" max="14854" width="13.7109375" customWidth="1"/>
    <col min="15105" max="15106" width="13.7109375" customWidth="1"/>
    <col min="15107" max="15107" width="49.7109375" customWidth="1"/>
    <col min="15108" max="15110" width="13.7109375" customWidth="1"/>
    <col min="15361" max="15362" width="13.7109375" customWidth="1"/>
    <col min="15363" max="15363" width="49.7109375" customWidth="1"/>
    <col min="15364" max="15366" width="13.7109375" customWidth="1"/>
    <col min="15617" max="15618" width="13.7109375" customWidth="1"/>
    <col min="15619" max="15619" width="49.7109375" customWidth="1"/>
    <col min="15620" max="15622" width="13.7109375" customWidth="1"/>
    <col min="15873" max="15874" width="13.7109375" customWidth="1"/>
    <col min="15875" max="15875" width="49.7109375" customWidth="1"/>
    <col min="15876" max="15878" width="13.7109375" customWidth="1"/>
    <col min="16129" max="16130" width="13.7109375" customWidth="1"/>
    <col min="16131" max="16131" width="49.7109375" customWidth="1"/>
    <col min="16132" max="16134" width="13.7109375" customWidth="1"/>
  </cols>
  <sheetData>
    <row r="1" spans="1:7" ht="12.75" customHeight="1" x14ac:dyDescent="0.2">
      <c r="C1" s="50" t="s">
        <v>138</v>
      </c>
      <c r="D1" s="101"/>
      <c r="E1" s="101"/>
      <c r="F1" s="101"/>
    </row>
    <row r="2" spans="1:7" x14ac:dyDescent="0.2">
      <c r="A2" s="102" t="s">
        <v>0</v>
      </c>
      <c r="B2" s="102"/>
      <c r="C2" s="103"/>
      <c r="D2" s="4"/>
      <c r="E2" s="4"/>
      <c r="F2" s="99" t="s">
        <v>139</v>
      </c>
    </row>
    <row r="3" spans="1:7" x14ac:dyDescent="0.2">
      <c r="A3" s="52" t="s">
        <v>1</v>
      </c>
      <c r="B3" s="53"/>
      <c r="C3" s="53"/>
      <c r="D3" s="51"/>
      <c r="E3" s="51"/>
      <c r="F3" s="83" t="s">
        <v>120</v>
      </c>
    </row>
    <row r="4" spans="1:7" hidden="1" x14ac:dyDescent="0.2">
      <c r="A4" s="53"/>
      <c r="B4" s="53"/>
      <c r="C4" s="53"/>
      <c r="D4" s="53"/>
      <c r="E4" s="53"/>
      <c r="F4" s="53"/>
    </row>
    <row r="5" spans="1:7" ht="4.5" customHeight="1" thickBot="1" x14ac:dyDescent="0.25"/>
    <row r="6" spans="1:7" s="5" customFormat="1" ht="33" customHeight="1" collapsed="1" thickBot="1" x14ac:dyDescent="0.25">
      <c r="A6" s="54" t="s">
        <v>2</v>
      </c>
      <c r="B6" s="55" t="s">
        <v>3</v>
      </c>
      <c r="C6" s="56" t="s">
        <v>4</v>
      </c>
      <c r="D6" s="106" t="s">
        <v>5</v>
      </c>
      <c r="E6" s="57" t="s">
        <v>6</v>
      </c>
      <c r="F6" s="58" t="s">
        <v>7</v>
      </c>
    </row>
    <row r="7" spans="1:7" x14ac:dyDescent="0.2">
      <c r="A7" s="19"/>
      <c r="B7" s="20"/>
      <c r="C7" s="104" t="s">
        <v>19</v>
      </c>
      <c r="D7" s="22">
        <f>Hoja4!D37</f>
        <v>831290</v>
      </c>
      <c r="E7" s="23">
        <f>Hoja4!E37</f>
        <v>890790</v>
      </c>
      <c r="F7" s="24">
        <f>Hoja4!F37</f>
        <v>901790</v>
      </c>
    </row>
    <row r="8" spans="1:7" x14ac:dyDescent="0.2">
      <c r="A8" s="25"/>
      <c r="B8" s="7">
        <v>22209</v>
      </c>
      <c r="C8" s="105" t="s">
        <v>59</v>
      </c>
      <c r="D8" s="107">
        <v>0</v>
      </c>
      <c r="E8" s="9"/>
      <c r="F8" s="26"/>
      <c r="G8" s="15"/>
    </row>
    <row r="9" spans="1:7" x14ac:dyDescent="0.2">
      <c r="A9" s="25"/>
      <c r="B9" s="7">
        <v>22300</v>
      </c>
      <c r="C9" s="105" t="s">
        <v>60</v>
      </c>
      <c r="D9" s="107">
        <v>800</v>
      </c>
      <c r="E9" s="9"/>
      <c r="F9" s="26"/>
      <c r="G9" s="15"/>
    </row>
    <row r="10" spans="1:7" x14ac:dyDescent="0.2">
      <c r="A10" s="25"/>
      <c r="B10" s="7">
        <v>22400</v>
      </c>
      <c r="C10" s="105" t="s">
        <v>61</v>
      </c>
      <c r="D10" s="107">
        <v>0</v>
      </c>
      <c r="E10" s="9"/>
      <c r="F10" s="26"/>
      <c r="G10" s="15"/>
    </row>
    <row r="11" spans="1:7" x14ac:dyDescent="0.2">
      <c r="A11" s="25"/>
      <c r="B11" s="7">
        <v>22401</v>
      </c>
      <c r="C11" s="105" t="s">
        <v>62</v>
      </c>
      <c r="D11" s="107">
        <v>0</v>
      </c>
      <c r="E11" s="9"/>
      <c r="F11" s="26"/>
      <c r="G11" s="15"/>
    </row>
    <row r="12" spans="1:7" x14ac:dyDescent="0.2">
      <c r="A12" s="25"/>
      <c r="B12" s="7">
        <v>22408</v>
      </c>
      <c r="C12" s="105" t="s">
        <v>63</v>
      </c>
      <c r="D12" s="107">
        <v>0</v>
      </c>
      <c r="E12" s="9"/>
      <c r="F12" s="26"/>
      <c r="G12" s="15"/>
    </row>
    <row r="13" spans="1:7" x14ac:dyDescent="0.2">
      <c r="A13" s="25"/>
      <c r="B13" s="7">
        <v>22409</v>
      </c>
      <c r="C13" s="105" t="s">
        <v>64</v>
      </c>
      <c r="D13" s="107">
        <v>0</v>
      </c>
      <c r="E13" s="9"/>
      <c r="F13" s="26"/>
      <c r="G13" s="15"/>
    </row>
    <row r="14" spans="1:7" x14ac:dyDescent="0.2">
      <c r="A14" s="25"/>
      <c r="B14" s="7">
        <v>22500</v>
      </c>
      <c r="C14" s="105" t="s">
        <v>65</v>
      </c>
      <c r="D14" s="107">
        <v>0</v>
      </c>
      <c r="E14" s="9"/>
      <c r="F14" s="26"/>
      <c r="G14" s="15"/>
    </row>
    <row r="15" spans="1:7" x14ac:dyDescent="0.2">
      <c r="A15" s="25"/>
      <c r="B15" s="7">
        <v>22502</v>
      </c>
      <c r="C15" s="105" t="s">
        <v>66</v>
      </c>
      <c r="D15" s="107">
        <v>0</v>
      </c>
      <c r="E15" s="9"/>
      <c r="F15" s="26"/>
      <c r="G15" s="15"/>
    </row>
    <row r="16" spans="1:7" x14ac:dyDescent="0.2">
      <c r="A16" s="25"/>
      <c r="B16" s="7">
        <v>22601</v>
      </c>
      <c r="C16" s="105" t="s">
        <v>67</v>
      </c>
      <c r="D16" s="107">
        <v>200</v>
      </c>
      <c r="E16" s="9"/>
      <c r="F16" s="26"/>
      <c r="G16" s="15"/>
    </row>
    <row r="17" spans="1:8" x14ac:dyDescent="0.2">
      <c r="A17" s="25"/>
      <c r="B17" s="7">
        <v>22602</v>
      </c>
      <c r="C17" s="105" t="s">
        <v>121</v>
      </c>
      <c r="D17" s="107">
        <v>1500</v>
      </c>
      <c r="E17" s="9"/>
      <c r="F17" s="26"/>
      <c r="G17" s="15"/>
    </row>
    <row r="18" spans="1:8" x14ac:dyDescent="0.2">
      <c r="A18" s="25"/>
      <c r="B18" s="7">
        <v>22603</v>
      </c>
      <c r="C18" s="105" t="s">
        <v>68</v>
      </c>
      <c r="D18" s="107">
        <v>0</v>
      </c>
      <c r="E18" s="9"/>
      <c r="F18" s="26"/>
      <c r="G18" s="15"/>
    </row>
    <row r="19" spans="1:8" x14ac:dyDescent="0.2">
      <c r="A19" s="25"/>
      <c r="B19" s="7">
        <v>22604</v>
      </c>
      <c r="C19" s="105" t="s">
        <v>69</v>
      </c>
      <c r="D19" s="107">
        <v>0</v>
      </c>
      <c r="E19" s="9"/>
      <c r="F19" s="26"/>
      <c r="G19" s="15"/>
    </row>
    <row r="20" spans="1:8" x14ac:dyDescent="0.2">
      <c r="A20" s="25"/>
      <c r="B20" s="7">
        <v>22606</v>
      </c>
      <c r="C20" s="105" t="s">
        <v>70</v>
      </c>
      <c r="D20" s="107">
        <v>30000</v>
      </c>
      <c r="E20" s="9"/>
      <c r="F20" s="26"/>
      <c r="G20" s="15"/>
    </row>
    <row r="21" spans="1:8" x14ac:dyDescent="0.2">
      <c r="A21" s="25"/>
      <c r="B21" s="7">
        <v>22607</v>
      </c>
      <c r="C21" s="105" t="s">
        <v>71</v>
      </c>
      <c r="D21" s="107">
        <v>0</v>
      </c>
      <c r="E21" s="9"/>
      <c r="F21" s="26"/>
      <c r="G21" s="15"/>
    </row>
    <row r="22" spans="1:8" x14ac:dyDescent="0.2">
      <c r="A22" s="25"/>
      <c r="B22" s="7">
        <v>22608</v>
      </c>
      <c r="C22" s="105" t="s">
        <v>72</v>
      </c>
      <c r="D22" s="107">
        <v>0</v>
      </c>
      <c r="E22" s="9"/>
      <c r="F22" s="26"/>
      <c r="G22" s="15"/>
    </row>
    <row r="23" spans="1:8" x14ac:dyDescent="0.2">
      <c r="A23" s="25"/>
      <c r="B23" s="7">
        <v>22609</v>
      </c>
      <c r="C23" s="105" t="s">
        <v>28</v>
      </c>
      <c r="D23" s="107">
        <v>15000</v>
      </c>
      <c r="E23" s="9"/>
      <c r="F23" s="26"/>
      <c r="G23" s="15"/>
    </row>
    <row r="24" spans="1:8" x14ac:dyDescent="0.2">
      <c r="A24" s="25"/>
      <c r="B24" s="7">
        <v>22610</v>
      </c>
      <c r="C24" s="105" t="s">
        <v>130</v>
      </c>
      <c r="D24" s="107">
        <v>0</v>
      </c>
      <c r="E24" s="9"/>
      <c r="F24" s="26"/>
      <c r="G24" s="15"/>
    </row>
    <row r="25" spans="1:8" x14ac:dyDescent="0.2">
      <c r="A25" s="25"/>
      <c r="B25" s="7">
        <v>22612</v>
      </c>
      <c r="C25" s="105" t="s">
        <v>115</v>
      </c>
      <c r="D25" s="107">
        <v>0</v>
      </c>
      <c r="E25" s="9"/>
      <c r="F25" s="26"/>
      <c r="G25" s="15"/>
    </row>
    <row r="26" spans="1:8" x14ac:dyDescent="0.2">
      <c r="A26" s="25"/>
      <c r="B26" s="7">
        <v>22700</v>
      </c>
      <c r="C26" s="105" t="s">
        <v>73</v>
      </c>
      <c r="D26" s="107">
        <v>2500</v>
      </c>
      <c r="E26" s="9"/>
      <c r="F26" s="26"/>
      <c r="G26" s="15"/>
    </row>
    <row r="27" spans="1:8" x14ac:dyDescent="0.2">
      <c r="A27" s="25"/>
      <c r="B27" s="7">
        <v>22701</v>
      </c>
      <c r="C27" s="105" t="s">
        <v>74</v>
      </c>
      <c r="D27" s="107">
        <v>0</v>
      </c>
      <c r="E27" s="9"/>
      <c r="F27" s="26"/>
      <c r="G27" s="15"/>
    </row>
    <row r="28" spans="1:8" x14ac:dyDescent="0.2">
      <c r="A28" s="25"/>
      <c r="B28" s="7">
        <v>22703</v>
      </c>
      <c r="C28" s="105" t="s">
        <v>55</v>
      </c>
      <c r="D28" s="107">
        <v>0</v>
      </c>
      <c r="E28" s="9"/>
      <c r="F28" s="26"/>
      <c r="G28" s="15"/>
    </row>
    <row r="29" spans="1:8" x14ac:dyDescent="0.2">
      <c r="A29" s="25"/>
      <c r="B29" s="7">
        <v>22704</v>
      </c>
      <c r="C29" s="105" t="s">
        <v>75</v>
      </c>
      <c r="D29" s="107">
        <v>0</v>
      </c>
      <c r="E29" s="9"/>
      <c r="F29" s="26"/>
      <c r="G29" s="15"/>
    </row>
    <row r="30" spans="1:8" x14ac:dyDescent="0.2">
      <c r="A30" s="25"/>
      <c r="B30" s="7">
        <v>22705</v>
      </c>
      <c r="C30" s="105" t="s">
        <v>76</v>
      </c>
      <c r="D30" s="107">
        <v>0</v>
      </c>
      <c r="E30" s="9"/>
      <c r="F30" s="26"/>
      <c r="G30" s="15"/>
    </row>
    <row r="31" spans="1:8" x14ac:dyDescent="0.2">
      <c r="A31" s="25"/>
      <c r="B31" s="7">
        <v>22706</v>
      </c>
      <c r="C31" s="105" t="s">
        <v>77</v>
      </c>
      <c r="D31" s="107">
        <v>6000</v>
      </c>
      <c r="E31" s="9"/>
      <c r="F31" s="26"/>
      <c r="G31" s="15"/>
      <c r="H31" s="8"/>
    </row>
    <row r="32" spans="1:8" x14ac:dyDescent="0.2">
      <c r="A32" s="25"/>
      <c r="B32" s="7">
        <v>22709</v>
      </c>
      <c r="C32" s="105" t="s">
        <v>28</v>
      </c>
      <c r="D32" s="107">
        <v>2500</v>
      </c>
      <c r="E32" s="9"/>
      <c r="F32" s="26"/>
      <c r="G32" s="15"/>
    </row>
    <row r="33" spans="1:7" x14ac:dyDescent="0.2">
      <c r="A33" s="25"/>
      <c r="B33" s="7">
        <v>22730</v>
      </c>
      <c r="C33" s="105" t="s">
        <v>78</v>
      </c>
      <c r="D33" s="107">
        <v>0</v>
      </c>
      <c r="E33" s="9"/>
      <c r="F33" s="26"/>
      <c r="G33" s="15"/>
    </row>
    <row r="34" spans="1:7" x14ac:dyDescent="0.2">
      <c r="A34" s="25"/>
      <c r="B34" s="7">
        <v>22782</v>
      </c>
      <c r="C34" s="105" t="s">
        <v>79</v>
      </c>
      <c r="D34" s="108">
        <v>1000</v>
      </c>
      <c r="E34" s="9"/>
      <c r="F34" s="26"/>
      <c r="G34" s="15"/>
    </row>
    <row r="35" spans="1:7" ht="9" customHeight="1" x14ac:dyDescent="0.2">
      <c r="A35" s="25"/>
      <c r="B35" s="7"/>
      <c r="C35" s="11"/>
      <c r="D35" s="6"/>
      <c r="E35" s="16"/>
      <c r="F35" s="29"/>
    </row>
    <row r="36" spans="1:7" ht="13.5" thickBot="1" x14ac:dyDescent="0.25">
      <c r="A36" s="30"/>
      <c r="B36" s="31"/>
      <c r="C36" s="32" t="s">
        <v>18</v>
      </c>
      <c r="D36" s="33">
        <f>SUM(D7:D34)</f>
        <v>890790</v>
      </c>
      <c r="E36" s="33">
        <f>SUM(E7:E34)</f>
        <v>890790</v>
      </c>
      <c r="F36" s="34">
        <f>SUM(F7:F34)</f>
        <v>901790</v>
      </c>
    </row>
    <row r="37" spans="1:7" x14ac:dyDescent="0.2">
      <c r="A37" s="8"/>
      <c r="B37" s="8"/>
      <c r="C37" s="8"/>
      <c r="D37" s="8"/>
      <c r="E37" s="8"/>
      <c r="F37" s="8"/>
    </row>
    <row r="38" spans="1:7" x14ac:dyDescent="0.2">
      <c r="A38" s="8"/>
      <c r="B38" s="8"/>
      <c r="C38" s="8"/>
      <c r="D38" s="8"/>
      <c r="E38" s="8"/>
      <c r="F38" s="8"/>
    </row>
    <row r="39" spans="1:7" x14ac:dyDescent="0.2">
      <c r="A39" s="8"/>
      <c r="B39" s="8"/>
      <c r="C39" s="8"/>
      <c r="D39" s="8"/>
      <c r="E39" s="8"/>
      <c r="F39" s="8"/>
    </row>
    <row r="40" spans="1:7" x14ac:dyDescent="0.2">
      <c r="A40" s="8"/>
      <c r="B40" s="8"/>
      <c r="C40" s="8"/>
      <c r="D40" s="8"/>
      <c r="E40" s="8"/>
      <c r="F40" s="8"/>
    </row>
    <row r="41" spans="1:7" x14ac:dyDescent="0.2">
      <c r="A41" s="8"/>
      <c r="B41" s="8"/>
      <c r="C41" s="8"/>
      <c r="D41" s="8"/>
      <c r="E41" s="8"/>
      <c r="F41" s="8"/>
    </row>
  </sheetData>
  <mergeCells count="2">
    <mergeCell ref="D1:F1"/>
    <mergeCell ref="A2:C2"/>
  </mergeCells>
  <pageMargins left="0.98425196850393704" right="0.78740157480314965" top="0.31496062992125984" bottom="0.98425196850393704" header="0.43307086614173229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45"/>
  <sheetViews>
    <sheetView zoomScaleNormal="100" workbookViewId="0">
      <selection activeCell="H32" sqref="H32"/>
    </sheetView>
  </sheetViews>
  <sheetFormatPr baseColWidth="10" defaultRowHeight="12.75" x14ac:dyDescent="0.2"/>
  <cols>
    <col min="1" max="2" width="13.7109375" customWidth="1"/>
    <col min="3" max="3" width="49.7109375" customWidth="1"/>
    <col min="4" max="5" width="13.7109375" customWidth="1"/>
    <col min="6" max="6" width="15.7109375" customWidth="1"/>
    <col min="257" max="258" width="13.7109375" customWidth="1"/>
    <col min="259" max="259" width="49.7109375" customWidth="1"/>
    <col min="260" max="262" width="13.7109375" customWidth="1"/>
    <col min="513" max="514" width="13.7109375" customWidth="1"/>
    <col min="515" max="515" width="49.7109375" customWidth="1"/>
    <col min="516" max="518" width="13.7109375" customWidth="1"/>
    <col min="769" max="770" width="13.7109375" customWidth="1"/>
    <col min="771" max="771" width="49.7109375" customWidth="1"/>
    <col min="772" max="774" width="13.7109375" customWidth="1"/>
    <col min="1025" max="1026" width="13.7109375" customWidth="1"/>
    <col min="1027" max="1027" width="49.7109375" customWidth="1"/>
    <col min="1028" max="1030" width="13.7109375" customWidth="1"/>
    <col min="1281" max="1282" width="13.7109375" customWidth="1"/>
    <col min="1283" max="1283" width="49.7109375" customWidth="1"/>
    <col min="1284" max="1286" width="13.7109375" customWidth="1"/>
    <col min="1537" max="1538" width="13.7109375" customWidth="1"/>
    <col min="1539" max="1539" width="49.7109375" customWidth="1"/>
    <col min="1540" max="1542" width="13.7109375" customWidth="1"/>
    <col min="1793" max="1794" width="13.7109375" customWidth="1"/>
    <col min="1795" max="1795" width="49.7109375" customWidth="1"/>
    <col min="1796" max="1798" width="13.7109375" customWidth="1"/>
    <col min="2049" max="2050" width="13.7109375" customWidth="1"/>
    <col min="2051" max="2051" width="49.7109375" customWidth="1"/>
    <col min="2052" max="2054" width="13.7109375" customWidth="1"/>
    <col min="2305" max="2306" width="13.7109375" customWidth="1"/>
    <col min="2307" max="2307" width="49.7109375" customWidth="1"/>
    <col min="2308" max="2310" width="13.7109375" customWidth="1"/>
    <col min="2561" max="2562" width="13.7109375" customWidth="1"/>
    <col min="2563" max="2563" width="49.7109375" customWidth="1"/>
    <col min="2564" max="2566" width="13.7109375" customWidth="1"/>
    <col min="2817" max="2818" width="13.7109375" customWidth="1"/>
    <col min="2819" max="2819" width="49.7109375" customWidth="1"/>
    <col min="2820" max="2822" width="13.7109375" customWidth="1"/>
    <col min="3073" max="3074" width="13.7109375" customWidth="1"/>
    <col min="3075" max="3075" width="49.7109375" customWidth="1"/>
    <col min="3076" max="3078" width="13.7109375" customWidth="1"/>
    <col min="3329" max="3330" width="13.7109375" customWidth="1"/>
    <col min="3331" max="3331" width="49.7109375" customWidth="1"/>
    <col min="3332" max="3334" width="13.7109375" customWidth="1"/>
    <col min="3585" max="3586" width="13.7109375" customWidth="1"/>
    <col min="3587" max="3587" width="49.7109375" customWidth="1"/>
    <col min="3588" max="3590" width="13.7109375" customWidth="1"/>
    <col min="3841" max="3842" width="13.7109375" customWidth="1"/>
    <col min="3843" max="3843" width="49.7109375" customWidth="1"/>
    <col min="3844" max="3846" width="13.7109375" customWidth="1"/>
    <col min="4097" max="4098" width="13.7109375" customWidth="1"/>
    <col min="4099" max="4099" width="49.7109375" customWidth="1"/>
    <col min="4100" max="4102" width="13.7109375" customWidth="1"/>
    <col min="4353" max="4354" width="13.7109375" customWidth="1"/>
    <col min="4355" max="4355" width="49.7109375" customWidth="1"/>
    <col min="4356" max="4358" width="13.7109375" customWidth="1"/>
    <col min="4609" max="4610" width="13.7109375" customWidth="1"/>
    <col min="4611" max="4611" width="49.7109375" customWidth="1"/>
    <col min="4612" max="4614" width="13.7109375" customWidth="1"/>
    <col min="4865" max="4866" width="13.7109375" customWidth="1"/>
    <col min="4867" max="4867" width="49.7109375" customWidth="1"/>
    <col min="4868" max="4870" width="13.7109375" customWidth="1"/>
    <col min="5121" max="5122" width="13.7109375" customWidth="1"/>
    <col min="5123" max="5123" width="49.7109375" customWidth="1"/>
    <col min="5124" max="5126" width="13.7109375" customWidth="1"/>
    <col min="5377" max="5378" width="13.7109375" customWidth="1"/>
    <col min="5379" max="5379" width="49.7109375" customWidth="1"/>
    <col min="5380" max="5382" width="13.7109375" customWidth="1"/>
    <col min="5633" max="5634" width="13.7109375" customWidth="1"/>
    <col min="5635" max="5635" width="49.7109375" customWidth="1"/>
    <col min="5636" max="5638" width="13.7109375" customWidth="1"/>
    <col min="5889" max="5890" width="13.7109375" customWidth="1"/>
    <col min="5891" max="5891" width="49.7109375" customWidth="1"/>
    <col min="5892" max="5894" width="13.7109375" customWidth="1"/>
    <col min="6145" max="6146" width="13.7109375" customWidth="1"/>
    <col min="6147" max="6147" width="49.7109375" customWidth="1"/>
    <col min="6148" max="6150" width="13.7109375" customWidth="1"/>
    <col min="6401" max="6402" width="13.7109375" customWidth="1"/>
    <col min="6403" max="6403" width="49.7109375" customWidth="1"/>
    <col min="6404" max="6406" width="13.7109375" customWidth="1"/>
    <col min="6657" max="6658" width="13.7109375" customWidth="1"/>
    <col min="6659" max="6659" width="49.7109375" customWidth="1"/>
    <col min="6660" max="6662" width="13.7109375" customWidth="1"/>
    <col min="6913" max="6914" width="13.7109375" customWidth="1"/>
    <col min="6915" max="6915" width="49.7109375" customWidth="1"/>
    <col min="6916" max="6918" width="13.7109375" customWidth="1"/>
    <col min="7169" max="7170" width="13.7109375" customWidth="1"/>
    <col min="7171" max="7171" width="49.7109375" customWidth="1"/>
    <col min="7172" max="7174" width="13.7109375" customWidth="1"/>
    <col min="7425" max="7426" width="13.7109375" customWidth="1"/>
    <col min="7427" max="7427" width="49.7109375" customWidth="1"/>
    <col min="7428" max="7430" width="13.7109375" customWidth="1"/>
    <col min="7681" max="7682" width="13.7109375" customWidth="1"/>
    <col min="7683" max="7683" width="49.7109375" customWidth="1"/>
    <col min="7684" max="7686" width="13.7109375" customWidth="1"/>
    <col min="7937" max="7938" width="13.7109375" customWidth="1"/>
    <col min="7939" max="7939" width="49.7109375" customWidth="1"/>
    <col min="7940" max="7942" width="13.7109375" customWidth="1"/>
    <col min="8193" max="8194" width="13.7109375" customWidth="1"/>
    <col min="8195" max="8195" width="49.7109375" customWidth="1"/>
    <col min="8196" max="8198" width="13.7109375" customWidth="1"/>
    <col min="8449" max="8450" width="13.7109375" customWidth="1"/>
    <col min="8451" max="8451" width="49.7109375" customWidth="1"/>
    <col min="8452" max="8454" width="13.7109375" customWidth="1"/>
    <col min="8705" max="8706" width="13.7109375" customWidth="1"/>
    <col min="8707" max="8707" width="49.7109375" customWidth="1"/>
    <col min="8708" max="8710" width="13.7109375" customWidth="1"/>
    <col min="8961" max="8962" width="13.7109375" customWidth="1"/>
    <col min="8963" max="8963" width="49.7109375" customWidth="1"/>
    <col min="8964" max="8966" width="13.7109375" customWidth="1"/>
    <col min="9217" max="9218" width="13.7109375" customWidth="1"/>
    <col min="9219" max="9219" width="49.7109375" customWidth="1"/>
    <col min="9220" max="9222" width="13.7109375" customWidth="1"/>
    <col min="9473" max="9474" width="13.7109375" customWidth="1"/>
    <col min="9475" max="9475" width="49.7109375" customWidth="1"/>
    <col min="9476" max="9478" width="13.7109375" customWidth="1"/>
    <col min="9729" max="9730" width="13.7109375" customWidth="1"/>
    <col min="9731" max="9731" width="49.7109375" customWidth="1"/>
    <col min="9732" max="9734" width="13.7109375" customWidth="1"/>
    <col min="9985" max="9986" width="13.7109375" customWidth="1"/>
    <col min="9987" max="9987" width="49.7109375" customWidth="1"/>
    <col min="9988" max="9990" width="13.7109375" customWidth="1"/>
    <col min="10241" max="10242" width="13.7109375" customWidth="1"/>
    <col min="10243" max="10243" width="49.7109375" customWidth="1"/>
    <col min="10244" max="10246" width="13.7109375" customWidth="1"/>
    <col min="10497" max="10498" width="13.7109375" customWidth="1"/>
    <col min="10499" max="10499" width="49.7109375" customWidth="1"/>
    <col min="10500" max="10502" width="13.7109375" customWidth="1"/>
    <col min="10753" max="10754" width="13.7109375" customWidth="1"/>
    <col min="10755" max="10755" width="49.7109375" customWidth="1"/>
    <col min="10756" max="10758" width="13.7109375" customWidth="1"/>
    <col min="11009" max="11010" width="13.7109375" customWidth="1"/>
    <col min="11011" max="11011" width="49.7109375" customWidth="1"/>
    <col min="11012" max="11014" width="13.7109375" customWidth="1"/>
    <col min="11265" max="11266" width="13.7109375" customWidth="1"/>
    <col min="11267" max="11267" width="49.7109375" customWidth="1"/>
    <col min="11268" max="11270" width="13.7109375" customWidth="1"/>
    <col min="11521" max="11522" width="13.7109375" customWidth="1"/>
    <col min="11523" max="11523" width="49.7109375" customWidth="1"/>
    <col min="11524" max="11526" width="13.7109375" customWidth="1"/>
    <col min="11777" max="11778" width="13.7109375" customWidth="1"/>
    <col min="11779" max="11779" width="49.7109375" customWidth="1"/>
    <col min="11780" max="11782" width="13.7109375" customWidth="1"/>
    <col min="12033" max="12034" width="13.7109375" customWidth="1"/>
    <col min="12035" max="12035" width="49.7109375" customWidth="1"/>
    <col min="12036" max="12038" width="13.7109375" customWidth="1"/>
    <col min="12289" max="12290" width="13.7109375" customWidth="1"/>
    <col min="12291" max="12291" width="49.7109375" customWidth="1"/>
    <col min="12292" max="12294" width="13.7109375" customWidth="1"/>
    <col min="12545" max="12546" width="13.7109375" customWidth="1"/>
    <col min="12547" max="12547" width="49.7109375" customWidth="1"/>
    <col min="12548" max="12550" width="13.7109375" customWidth="1"/>
    <col min="12801" max="12802" width="13.7109375" customWidth="1"/>
    <col min="12803" max="12803" width="49.7109375" customWidth="1"/>
    <col min="12804" max="12806" width="13.7109375" customWidth="1"/>
    <col min="13057" max="13058" width="13.7109375" customWidth="1"/>
    <col min="13059" max="13059" width="49.7109375" customWidth="1"/>
    <col min="13060" max="13062" width="13.7109375" customWidth="1"/>
    <col min="13313" max="13314" width="13.7109375" customWidth="1"/>
    <col min="13315" max="13315" width="49.7109375" customWidth="1"/>
    <col min="13316" max="13318" width="13.7109375" customWidth="1"/>
    <col min="13569" max="13570" width="13.7109375" customWidth="1"/>
    <col min="13571" max="13571" width="49.7109375" customWidth="1"/>
    <col min="13572" max="13574" width="13.7109375" customWidth="1"/>
    <col min="13825" max="13826" width="13.7109375" customWidth="1"/>
    <col min="13827" max="13827" width="49.7109375" customWidth="1"/>
    <col min="13828" max="13830" width="13.7109375" customWidth="1"/>
    <col min="14081" max="14082" width="13.7109375" customWidth="1"/>
    <col min="14083" max="14083" width="49.7109375" customWidth="1"/>
    <col min="14084" max="14086" width="13.7109375" customWidth="1"/>
    <col min="14337" max="14338" width="13.7109375" customWidth="1"/>
    <col min="14339" max="14339" width="49.7109375" customWidth="1"/>
    <col min="14340" max="14342" width="13.7109375" customWidth="1"/>
    <col min="14593" max="14594" width="13.7109375" customWidth="1"/>
    <col min="14595" max="14595" width="49.7109375" customWidth="1"/>
    <col min="14596" max="14598" width="13.7109375" customWidth="1"/>
    <col min="14849" max="14850" width="13.7109375" customWidth="1"/>
    <col min="14851" max="14851" width="49.7109375" customWidth="1"/>
    <col min="14852" max="14854" width="13.7109375" customWidth="1"/>
    <col min="15105" max="15106" width="13.7109375" customWidth="1"/>
    <col min="15107" max="15107" width="49.7109375" customWidth="1"/>
    <col min="15108" max="15110" width="13.7109375" customWidth="1"/>
    <col min="15361" max="15362" width="13.7109375" customWidth="1"/>
    <col min="15363" max="15363" width="49.7109375" customWidth="1"/>
    <col min="15364" max="15366" width="13.7109375" customWidth="1"/>
    <col min="15617" max="15618" width="13.7109375" customWidth="1"/>
    <col min="15619" max="15619" width="49.7109375" customWidth="1"/>
    <col min="15620" max="15622" width="13.7109375" customWidth="1"/>
    <col min="15873" max="15874" width="13.7109375" customWidth="1"/>
    <col min="15875" max="15875" width="49.7109375" customWidth="1"/>
    <col min="15876" max="15878" width="13.7109375" customWidth="1"/>
    <col min="16129" max="16130" width="13.7109375" customWidth="1"/>
    <col min="16131" max="16131" width="49.7109375" customWidth="1"/>
    <col min="16132" max="16134" width="13.7109375" customWidth="1"/>
  </cols>
  <sheetData>
    <row r="1" spans="1:7" x14ac:dyDescent="0.2">
      <c r="C1" s="50" t="s">
        <v>138</v>
      </c>
      <c r="D1" s="51"/>
      <c r="E1" s="51"/>
      <c r="F1" s="51"/>
    </row>
    <row r="2" spans="1:7" x14ac:dyDescent="0.2">
      <c r="A2" s="102" t="s">
        <v>0</v>
      </c>
      <c r="B2" s="102"/>
      <c r="C2" s="103"/>
      <c r="D2" s="4"/>
      <c r="E2" s="4"/>
      <c r="F2" s="99" t="s">
        <v>139</v>
      </c>
    </row>
    <row r="3" spans="1:7" x14ac:dyDescent="0.2">
      <c r="A3" s="52" t="s">
        <v>1</v>
      </c>
      <c r="B3" s="53"/>
      <c r="C3" s="53"/>
      <c r="D3" s="51"/>
      <c r="E3" s="51"/>
      <c r="F3" s="83" t="s">
        <v>120</v>
      </c>
    </row>
    <row r="4" spans="1:7" hidden="1" x14ac:dyDescent="0.2">
      <c r="A4" s="53"/>
      <c r="B4" s="53"/>
      <c r="C4" s="53"/>
      <c r="D4" s="53"/>
      <c r="E4" s="53"/>
      <c r="F4" s="53"/>
    </row>
    <row r="5" spans="1:7" ht="4.5" customHeight="1" thickBot="1" x14ac:dyDescent="0.25"/>
    <row r="6" spans="1:7" s="5" customFormat="1" ht="41.25" customHeight="1" collapsed="1" thickBot="1" x14ac:dyDescent="0.25">
      <c r="A6" s="54" t="s">
        <v>2</v>
      </c>
      <c r="B6" s="55" t="s">
        <v>3</v>
      </c>
      <c r="C6" s="56" t="s">
        <v>4</v>
      </c>
      <c r="D6" s="57" t="s">
        <v>5</v>
      </c>
      <c r="E6" s="57" t="s">
        <v>6</v>
      </c>
      <c r="F6" s="58" t="s">
        <v>7</v>
      </c>
    </row>
    <row r="7" spans="1:7" x14ac:dyDescent="0.2">
      <c r="A7" s="19"/>
      <c r="B7" s="20"/>
      <c r="C7" s="41" t="s">
        <v>19</v>
      </c>
      <c r="D7" s="22">
        <f>Hoja5!D36</f>
        <v>890790</v>
      </c>
      <c r="E7" s="22">
        <f>Hoja5!E36</f>
        <v>890790</v>
      </c>
      <c r="F7" s="24">
        <f>Hoja5!F36</f>
        <v>901790</v>
      </c>
    </row>
    <row r="8" spans="1:7" x14ac:dyDescent="0.2">
      <c r="A8" s="25"/>
      <c r="B8" s="7"/>
      <c r="C8" s="11"/>
      <c r="D8" s="6"/>
      <c r="E8" s="9"/>
      <c r="F8" s="26"/>
    </row>
    <row r="9" spans="1:7" x14ac:dyDescent="0.2">
      <c r="A9" s="25">
        <v>23</v>
      </c>
      <c r="B9" s="18"/>
      <c r="C9" s="10" t="s">
        <v>80</v>
      </c>
      <c r="D9" s="6"/>
      <c r="E9" s="9">
        <f>SUM(D11:D14)</f>
        <v>11000</v>
      </c>
      <c r="F9" s="26"/>
      <c r="G9" s="15"/>
    </row>
    <row r="10" spans="1:7" x14ac:dyDescent="0.2">
      <c r="A10" s="28"/>
      <c r="B10" s="18"/>
      <c r="C10" s="11"/>
      <c r="D10" s="6"/>
      <c r="E10" s="9"/>
      <c r="F10" s="26"/>
      <c r="G10" s="15"/>
    </row>
    <row r="11" spans="1:7" x14ac:dyDescent="0.2">
      <c r="A11" s="25"/>
      <c r="B11" s="7">
        <v>23000</v>
      </c>
      <c r="C11" s="11" t="s">
        <v>81</v>
      </c>
      <c r="D11" s="6">
        <v>10000</v>
      </c>
      <c r="E11" s="9"/>
      <c r="F11" s="26"/>
      <c r="G11" s="15"/>
    </row>
    <row r="12" spans="1:7" x14ac:dyDescent="0.2">
      <c r="A12" s="25"/>
      <c r="B12" s="7">
        <v>23001</v>
      </c>
      <c r="C12" s="8" t="s">
        <v>82</v>
      </c>
      <c r="D12" s="6">
        <v>0</v>
      </c>
      <c r="E12" s="9"/>
      <c r="F12" s="26"/>
    </row>
    <row r="13" spans="1:7" x14ac:dyDescent="0.2">
      <c r="A13" s="25"/>
      <c r="B13" s="7">
        <v>23002</v>
      </c>
      <c r="C13" s="11" t="s">
        <v>119</v>
      </c>
      <c r="D13" s="6">
        <v>1000</v>
      </c>
      <c r="E13" s="9"/>
      <c r="F13" s="26"/>
    </row>
    <row r="14" spans="1:7" x14ac:dyDescent="0.2">
      <c r="A14" s="25"/>
      <c r="B14" s="7"/>
      <c r="C14" s="11"/>
      <c r="D14" s="6"/>
      <c r="E14" s="9"/>
      <c r="F14" s="26"/>
    </row>
    <row r="15" spans="1:7" x14ac:dyDescent="0.2">
      <c r="A15" s="25"/>
      <c r="B15" s="7"/>
      <c r="C15" s="8"/>
      <c r="D15" s="6"/>
      <c r="E15" s="9"/>
      <c r="F15" s="26"/>
    </row>
    <row r="16" spans="1:7" x14ac:dyDescent="0.2">
      <c r="A16" s="25">
        <v>3</v>
      </c>
      <c r="B16" s="7"/>
      <c r="C16" s="10" t="s">
        <v>83</v>
      </c>
      <c r="D16" s="6"/>
      <c r="E16" s="59"/>
      <c r="F16" s="27">
        <f>E17</f>
        <v>0</v>
      </c>
    </row>
    <row r="17" spans="1:6" x14ac:dyDescent="0.2">
      <c r="A17" s="25">
        <v>33</v>
      </c>
      <c r="B17" s="7"/>
      <c r="C17" s="10" t="s">
        <v>84</v>
      </c>
      <c r="D17" s="6"/>
      <c r="E17" s="9">
        <f>D19</f>
        <v>0</v>
      </c>
      <c r="F17" s="26"/>
    </row>
    <row r="18" spans="1:6" x14ac:dyDescent="0.2">
      <c r="A18" s="25"/>
      <c r="B18" s="7"/>
      <c r="C18" s="11"/>
      <c r="D18" s="6"/>
      <c r="E18" s="9"/>
      <c r="F18" s="26"/>
    </row>
    <row r="19" spans="1:6" x14ac:dyDescent="0.2">
      <c r="A19" s="25"/>
      <c r="B19" s="7">
        <v>33900</v>
      </c>
      <c r="C19" s="11" t="s">
        <v>85</v>
      </c>
      <c r="D19" s="6">
        <v>0</v>
      </c>
      <c r="E19" s="9"/>
      <c r="F19" s="26"/>
    </row>
    <row r="20" spans="1:6" x14ac:dyDescent="0.2">
      <c r="A20" s="25"/>
      <c r="B20" s="7"/>
      <c r="C20" s="11"/>
      <c r="D20" s="6"/>
      <c r="E20" s="9"/>
      <c r="F20" s="26"/>
    </row>
    <row r="21" spans="1:6" x14ac:dyDescent="0.2">
      <c r="A21" s="25">
        <v>4</v>
      </c>
      <c r="B21" s="7"/>
      <c r="C21" s="10" t="s">
        <v>140</v>
      </c>
      <c r="D21" s="6"/>
      <c r="E21" s="59"/>
      <c r="F21" s="27">
        <f>E22</f>
        <v>4000</v>
      </c>
    </row>
    <row r="22" spans="1:6" x14ac:dyDescent="0.2">
      <c r="A22" s="25">
        <v>48</v>
      </c>
      <c r="B22" s="7"/>
      <c r="C22" s="10" t="s">
        <v>141</v>
      </c>
      <c r="D22" s="6"/>
      <c r="E22" s="9">
        <f>D24</f>
        <v>4000</v>
      </c>
      <c r="F22" s="26"/>
    </row>
    <row r="23" spans="1:6" x14ac:dyDescent="0.2">
      <c r="A23" s="25"/>
      <c r="B23" s="7"/>
      <c r="C23" s="11"/>
      <c r="D23" s="6"/>
      <c r="E23" s="9"/>
      <c r="F23" s="26"/>
    </row>
    <row r="24" spans="1:6" x14ac:dyDescent="0.2">
      <c r="A24" s="25"/>
      <c r="B24" s="7">
        <v>48091</v>
      </c>
      <c r="C24" s="11" t="s">
        <v>142</v>
      </c>
      <c r="D24" s="6">
        <v>4000</v>
      </c>
      <c r="E24" s="9"/>
      <c r="F24" s="26"/>
    </row>
    <row r="25" spans="1:6" x14ac:dyDescent="0.2">
      <c r="A25" s="25"/>
      <c r="B25" s="7"/>
      <c r="C25" s="11"/>
      <c r="D25" s="6"/>
      <c r="E25" s="100"/>
      <c r="F25" s="26"/>
    </row>
    <row r="26" spans="1:6" x14ac:dyDescent="0.2">
      <c r="A26" s="25">
        <v>6</v>
      </c>
      <c r="B26" s="7"/>
      <c r="C26" s="10" t="s">
        <v>86</v>
      </c>
      <c r="D26" s="6"/>
      <c r="E26" s="59"/>
      <c r="F26" s="27">
        <f>E28+Hoja7!E10</f>
        <v>37800</v>
      </c>
    </row>
    <row r="27" spans="1:6" x14ac:dyDescent="0.2">
      <c r="A27" s="25"/>
      <c r="B27" s="7"/>
      <c r="C27" s="10"/>
      <c r="D27" s="6"/>
      <c r="E27" s="59"/>
      <c r="F27" s="27"/>
    </row>
    <row r="28" spans="1:6" ht="25.5" x14ac:dyDescent="0.2">
      <c r="A28" s="81">
        <v>62</v>
      </c>
      <c r="B28" s="7"/>
      <c r="C28" s="79" t="s">
        <v>116</v>
      </c>
      <c r="D28" s="6"/>
      <c r="E28" s="82">
        <f>SUM(D30:D37)</f>
        <v>32300</v>
      </c>
      <c r="F28" s="26"/>
    </row>
    <row r="29" spans="1:6" x14ac:dyDescent="0.2">
      <c r="A29" s="25"/>
      <c r="B29" s="7"/>
      <c r="C29" s="11"/>
      <c r="D29" s="6"/>
      <c r="E29" s="9"/>
      <c r="F29" s="26"/>
    </row>
    <row r="30" spans="1:6" x14ac:dyDescent="0.2">
      <c r="A30" s="25"/>
      <c r="B30" s="7">
        <v>62000</v>
      </c>
      <c r="C30" s="80" t="s">
        <v>41</v>
      </c>
      <c r="D30" s="6">
        <v>25000</v>
      </c>
      <c r="E30" s="9"/>
      <c r="F30" s="26"/>
    </row>
    <row r="31" spans="1:6" x14ac:dyDescent="0.2">
      <c r="A31" s="61"/>
      <c r="B31" s="7">
        <v>62100</v>
      </c>
      <c r="C31" s="80" t="s">
        <v>122</v>
      </c>
      <c r="D31" s="6">
        <v>0</v>
      </c>
      <c r="E31" s="9"/>
      <c r="F31" s="26"/>
    </row>
    <row r="32" spans="1:6" x14ac:dyDescent="0.2">
      <c r="A32" s="61"/>
      <c r="B32" s="7">
        <v>62101</v>
      </c>
      <c r="C32" s="80" t="s">
        <v>123</v>
      </c>
      <c r="D32" s="6">
        <v>3000</v>
      </c>
      <c r="E32" s="9"/>
      <c r="F32" s="26"/>
    </row>
    <row r="33" spans="1:8" x14ac:dyDescent="0.2">
      <c r="A33" s="61"/>
      <c r="B33" s="7">
        <v>62102</v>
      </c>
      <c r="C33" s="80" t="s">
        <v>124</v>
      </c>
      <c r="D33" s="6">
        <v>0</v>
      </c>
      <c r="E33" s="9"/>
      <c r="F33" s="26"/>
      <c r="H33" s="8"/>
    </row>
    <row r="34" spans="1:8" x14ac:dyDescent="0.2">
      <c r="A34" s="61"/>
      <c r="B34" s="7">
        <v>62200</v>
      </c>
      <c r="C34" s="11" t="s">
        <v>34</v>
      </c>
      <c r="D34" s="6">
        <v>0</v>
      </c>
      <c r="E34" s="9"/>
      <c r="F34" s="26"/>
    </row>
    <row r="35" spans="1:8" x14ac:dyDescent="0.2">
      <c r="A35" s="61"/>
      <c r="B35" s="7">
        <v>62300</v>
      </c>
      <c r="C35" s="80" t="s">
        <v>35</v>
      </c>
      <c r="D35" s="6">
        <v>2000</v>
      </c>
      <c r="E35" s="9"/>
      <c r="F35" s="26"/>
    </row>
    <row r="36" spans="1:8" x14ac:dyDescent="0.2">
      <c r="A36" s="61"/>
      <c r="B36" s="7">
        <v>62400</v>
      </c>
      <c r="C36" s="80" t="s">
        <v>125</v>
      </c>
      <c r="D36" s="6">
        <v>2000</v>
      </c>
      <c r="E36" s="9"/>
      <c r="F36" s="26"/>
    </row>
    <row r="37" spans="1:8" x14ac:dyDescent="0.2">
      <c r="A37" s="61"/>
      <c r="B37" s="7">
        <v>62500</v>
      </c>
      <c r="C37" s="80" t="s">
        <v>37</v>
      </c>
      <c r="D37" s="85">
        <v>300</v>
      </c>
      <c r="E37" s="85"/>
      <c r="F37" s="26"/>
    </row>
    <row r="38" spans="1:8" x14ac:dyDescent="0.2">
      <c r="A38" s="61"/>
      <c r="B38" s="7"/>
      <c r="C38" s="80"/>
      <c r="D38" s="84"/>
      <c r="E38" s="90"/>
      <c r="F38" s="89"/>
    </row>
    <row r="39" spans="1:8" x14ac:dyDescent="0.2">
      <c r="A39" s="28"/>
      <c r="B39" s="13"/>
      <c r="C39" s="13"/>
      <c r="D39" s="6"/>
      <c r="E39" s="14"/>
      <c r="F39" s="86"/>
    </row>
    <row r="40" spans="1:8" ht="13.5" thickBot="1" x14ac:dyDescent="0.25">
      <c r="A40" s="30"/>
      <c r="B40" s="31"/>
      <c r="C40" s="32" t="s">
        <v>18</v>
      </c>
      <c r="D40" s="33">
        <f>SUM(D7:D37)</f>
        <v>938090</v>
      </c>
      <c r="E40" s="33">
        <f>SUM(E7:E37)</f>
        <v>938090</v>
      </c>
      <c r="F40" s="65">
        <f>SUM(F7:F37)</f>
        <v>943590</v>
      </c>
    </row>
    <row r="41" spans="1:8" x14ac:dyDescent="0.2">
      <c r="A41" s="8"/>
      <c r="B41" s="8"/>
      <c r="C41" s="8"/>
      <c r="D41" s="8"/>
      <c r="E41" s="8"/>
      <c r="F41" s="8"/>
    </row>
    <row r="42" spans="1:8" x14ac:dyDescent="0.2">
      <c r="A42" s="8"/>
      <c r="B42" s="8"/>
      <c r="C42" s="8"/>
      <c r="D42" s="8"/>
      <c r="E42" s="8"/>
      <c r="F42" s="8"/>
    </row>
    <row r="43" spans="1:8" x14ac:dyDescent="0.2">
      <c r="A43" s="8"/>
      <c r="B43" s="8"/>
      <c r="C43" s="8"/>
      <c r="D43" s="8"/>
      <c r="E43" s="8"/>
      <c r="F43" s="8"/>
    </row>
    <row r="44" spans="1:8" x14ac:dyDescent="0.2">
      <c r="A44" s="8"/>
      <c r="B44" s="8"/>
      <c r="C44" s="8"/>
      <c r="D44" s="8"/>
      <c r="E44" s="8"/>
      <c r="F44" s="8"/>
    </row>
    <row r="45" spans="1:8" x14ac:dyDescent="0.2">
      <c r="A45" s="8"/>
      <c r="B45" s="8"/>
      <c r="C45" s="8"/>
      <c r="D45" s="8"/>
      <c r="E45" s="8"/>
      <c r="F45" s="8"/>
    </row>
  </sheetData>
  <mergeCells count="1">
    <mergeCell ref="A2:C2"/>
  </mergeCells>
  <pageMargins left="0.98425196850393704" right="0.75" top="0.7" bottom="1" header="0.42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1"/>
  <sheetViews>
    <sheetView zoomScaleNormal="100" workbookViewId="0">
      <selection activeCell="C24" sqref="C24"/>
    </sheetView>
  </sheetViews>
  <sheetFormatPr baseColWidth="10" defaultRowHeight="12.75" x14ac:dyDescent="0.2"/>
  <cols>
    <col min="1" max="2" width="13.7109375" style="53" customWidth="1"/>
    <col min="3" max="3" width="49.7109375" style="53" customWidth="1"/>
    <col min="4" max="4" width="15.7109375" style="53" customWidth="1"/>
    <col min="5" max="5" width="16" customWidth="1"/>
    <col min="6" max="6" width="15.7109375" customWidth="1"/>
    <col min="257" max="258" width="13.7109375" customWidth="1"/>
    <col min="259" max="259" width="49.7109375" customWidth="1"/>
    <col min="260" max="260" width="14.7109375" customWidth="1"/>
    <col min="261" max="262" width="14.42578125" customWidth="1"/>
    <col min="513" max="514" width="13.7109375" customWidth="1"/>
    <col min="515" max="515" width="49.7109375" customWidth="1"/>
    <col min="516" max="516" width="14.7109375" customWidth="1"/>
    <col min="517" max="518" width="14.42578125" customWidth="1"/>
    <col min="769" max="770" width="13.7109375" customWidth="1"/>
    <col min="771" max="771" width="49.7109375" customWidth="1"/>
    <col min="772" max="772" width="14.7109375" customWidth="1"/>
    <col min="773" max="774" width="14.42578125" customWidth="1"/>
    <col min="1025" max="1026" width="13.7109375" customWidth="1"/>
    <col min="1027" max="1027" width="49.7109375" customWidth="1"/>
    <col min="1028" max="1028" width="14.7109375" customWidth="1"/>
    <col min="1029" max="1030" width="14.42578125" customWidth="1"/>
    <col min="1281" max="1282" width="13.7109375" customWidth="1"/>
    <col min="1283" max="1283" width="49.7109375" customWidth="1"/>
    <col min="1284" max="1284" width="14.7109375" customWidth="1"/>
    <col min="1285" max="1286" width="14.42578125" customWidth="1"/>
    <col min="1537" max="1538" width="13.7109375" customWidth="1"/>
    <col min="1539" max="1539" width="49.7109375" customWidth="1"/>
    <col min="1540" max="1540" width="14.7109375" customWidth="1"/>
    <col min="1541" max="1542" width="14.42578125" customWidth="1"/>
    <col min="1793" max="1794" width="13.7109375" customWidth="1"/>
    <col min="1795" max="1795" width="49.7109375" customWidth="1"/>
    <col min="1796" max="1796" width="14.7109375" customWidth="1"/>
    <col min="1797" max="1798" width="14.42578125" customWidth="1"/>
    <col min="2049" max="2050" width="13.7109375" customWidth="1"/>
    <col min="2051" max="2051" width="49.7109375" customWidth="1"/>
    <col min="2052" max="2052" width="14.7109375" customWidth="1"/>
    <col min="2053" max="2054" width="14.42578125" customWidth="1"/>
    <col min="2305" max="2306" width="13.7109375" customWidth="1"/>
    <col min="2307" max="2307" width="49.7109375" customWidth="1"/>
    <col min="2308" max="2308" width="14.7109375" customWidth="1"/>
    <col min="2309" max="2310" width="14.42578125" customWidth="1"/>
    <col min="2561" max="2562" width="13.7109375" customWidth="1"/>
    <col min="2563" max="2563" width="49.7109375" customWidth="1"/>
    <col min="2564" max="2564" width="14.7109375" customWidth="1"/>
    <col min="2565" max="2566" width="14.42578125" customWidth="1"/>
    <col min="2817" max="2818" width="13.7109375" customWidth="1"/>
    <col min="2819" max="2819" width="49.7109375" customWidth="1"/>
    <col min="2820" max="2820" width="14.7109375" customWidth="1"/>
    <col min="2821" max="2822" width="14.42578125" customWidth="1"/>
    <col min="3073" max="3074" width="13.7109375" customWidth="1"/>
    <col min="3075" max="3075" width="49.7109375" customWidth="1"/>
    <col min="3076" max="3076" width="14.7109375" customWidth="1"/>
    <col min="3077" max="3078" width="14.42578125" customWidth="1"/>
    <col min="3329" max="3330" width="13.7109375" customWidth="1"/>
    <col min="3331" max="3331" width="49.7109375" customWidth="1"/>
    <col min="3332" max="3332" width="14.7109375" customWidth="1"/>
    <col min="3333" max="3334" width="14.42578125" customWidth="1"/>
    <col min="3585" max="3586" width="13.7109375" customWidth="1"/>
    <col min="3587" max="3587" width="49.7109375" customWidth="1"/>
    <col min="3588" max="3588" width="14.7109375" customWidth="1"/>
    <col min="3589" max="3590" width="14.42578125" customWidth="1"/>
    <col min="3841" max="3842" width="13.7109375" customWidth="1"/>
    <col min="3843" max="3843" width="49.7109375" customWidth="1"/>
    <col min="3844" max="3844" width="14.7109375" customWidth="1"/>
    <col min="3845" max="3846" width="14.42578125" customWidth="1"/>
    <col min="4097" max="4098" width="13.7109375" customWidth="1"/>
    <col min="4099" max="4099" width="49.7109375" customWidth="1"/>
    <col min="4100" max="4100" width="14.7109375" customWidth="1"/>
    <col min="4101" max="4102" width="14.42578125" customWidth="1"/>
    <col min="4353" max="4354" width="13.7109375" customWidth="1"/>
    <col min="4355" max="4355" width="49.7109375" customWidth="1"/>
    <col min="4356" max="4356" width="14.7109375" customWidth="1"/>
    <col min="4357" max="4358" width="14.42578125" customWidth="1"/>
    <col min="4609" max="4610" width="13.7109375" customWidth="1"/>
    <col min="4611" max="4611" width="49.7109375" customWidth="1"/>
    <col min="4612" max="4612" width="14.7109375" customWidth="1"/>
    <col min="4613" max="4614" width="14.42578125" customWidth="1"/>
    <col min="4865" max="4866" width="13.7109375" customWidth="1"/>
    <col min="4867" max="4867" width="49.7109375" customWidth="1"/>
    <col min="4868" max="4868" width="14.7109375" customWidth="1"/>
    <col min="4869" max="4870" width="14.42578125" customWidth="1"/>
    <col min="5121" max="5122" width="13.7109375" customWidth="1"/>
    <col min="5123" max="5123" width="49.7109375" customWidth="1"/>
    <col min="5124" max="5124" width="14.7109375" customWidth="1"/>
    <col min="5125" max="5126" width="14.42578125" customWidth="1"/>
    <col min="5377" max="5378" width="13.7109375" customWidth="1"/>
    <col min="5379" max="5379" width="49.7109375" customWidth="1"/>
    <col min="5380" max="5380" width="14.7109375" customWidth="1"/>
    <col min="5381" max="5382" width="14.42578125" customWidth="1"/>
    <col min="5633" max="5634" width="13.7109375" customWidth="1"/>
    <col min="5635" max="5635" width="49.7109375" customWidth="1"/>
    <col min="5636" max="5636" width="14.7109375" customWidth="1"/>
    <col min="5637" max="5638" width="14.42578125" customWidth="1"/>
    <col min="5889" max="5890" width="13.7109375" customWidth="1"/>
    <col min="5891" max="5891" width="49.7109375" customWidth="1"/>
    <col min="5892" max="5892" width="14.7109375" customWidth="1"/>
    <col min="5893" max="5894" width="14.42578125" customWidth="1"/>
    <col min="6145" max="6146" width="13.7109375" customWidth="1"/>
    <col min="6147" max="6147" width="49.7109375" customWidth="1"/>
    <col min="6148" max="6148" width="14.7109375" customWidth="1"/>
    <col min="6149" max="6150" width="14.42578125" customWidth="1"/>
    <col min="6401" max="6402" width="13.7109375" customWidth="1"/>
    <col min="6403" max="6403" width="49.7109375" customWidth="1"/>
    <col min="6404" max="6404" width="14.7109375" customWidth="1"/>
    <col min="6405" max="6406" width="14.42578125" customWidth="1"/>
    <col min="6657" max="6658" width="13.7109375" customWidth="1"/>
    <col min="6659" max="6659" width="49.7109375" customWidth="1"/>
    <col min="6660" max="6660" width="14.7109375" customWidth="1"/>
    <col min="6661" max="6662" width="14.42578125" customWidth="1"/>
    <col min="6913" max="6914" width="13.7109375" customWidth="1"/>
    <col min="6915" max="6915" width="49.7109375" customWidth="1"/>
    <col min="6916" max="6916" width="14.7109375" customWidth="1"/>
    <col min="6917" max="6918" width="14.42578125" customWidth="1"/>
    <col min="7169" max="7170" width="13.7109375" customWidth="1"/>
    <col min="7171" max="7171" width="49.7109375" customWidth="1"/>
    <col min="7172" max="7172" width="14.7109375" customWidth="1"/>
    <col min="7173" max="7174" width="14.42578125" customWidth="1"/>
    <col min="7425" max="7426" width="13.7109375" customWidth="1"/>
    <col min="7427" max="7427" width="49.7109375" customWidth="1"/>
    <col min="7428" max="7428" width="14.7109375" customWidth="1"/>
    <col min="7429" max="7430" width="14.42578125" customWidth="1"/>
    <col min="7681" max="7682" width="13.7109375" customWidth="1"/>
    <col min="7683" max="7683" width="49.7109375" customWidth="1"/>
    <col min="7684" max="7684" width="14.7109375" customWidth="1"/>
    <col min="7685" max="7686" width="14.42578125" customWidth="1"/>
    <col min="7937" max="7938" width="13.7109375" customWidth="1"/>
    <col min="7939" max="7939" width="49.7109375" customWidth="1"/>
    <col min="7940" max="7940" width="14.7109375" customWidth="1"/>
    <col min="7941" max="7942" width="14.42578125" customWidth="1"/>
    <col min="8193" max="8194" width="13.7109375" customWidth="1"/>
    <col min="8195" max="8195" width="49.7109375" customWidth="1"/>
    <col min="8196" max="8196" width="14.7109375" customWidth="1"/>
    <col min="8197" max="8198" width="14.42578125" customWidth="1"/>
    <col min="8449" max="8450" width="13.7109375" customWidth="1"/>
    <col min="8451" max="8451" width="49.7109375" customWidth="1"/>
    <col min="8452" max="8452" width="14.7109375" customWidth="1"/>
    <col min="8453" max="8454" width="14.42578125" customWidth="1"/>
    <col min="8705" max="8706" width="13.7109375" customWidth="1"/>
    <col min="8707" max="8707" width="49.7109375" customWidth="1"/>
    <col min="8708" max="8708" width="14.7109375" customWidth="1"/>
    <col min="8709" max="8710" width="14.42578125" customWidth="1"/>
    <col min="8961" max="8962" width="13.7109375" customWidth="1"/>
    <col min="8963" max="8963" width="49.7109375" customWidth="1"/>
    <col min="8964" max="8964" width="14.7109375" customWidth="1"/>
    <col min="8965" max="8966" width="14.42578125" customWidth="1"/>
    <col min="9217" max="9218" width="13.7109375" customWidth="1"/>
    <col min="9219" max="9219" width="49.7109375" customWidth="1"/>
    <col min="9220" max="9220" width="14.7109375" customWidth="1"/>
    <col min="9221" max="9222" width="14.42578125" customWidth="1"/>
    <col min="9473" max="9474" width="13.7109375" customWidth="1"/>
    <col min="9475" max="9475" width="49.7109375" customWidth="1"/>
    <col min="9476" max="9476" width="14.7109375" customWidth="1"/>
    <col min="9477" max="9478" width="14.42578125" customWidth="1"/>
    <col min="9729" max="9730" width="13.7109375" customWidth="1"/>
    <col min="9731" max="9731" width="49.7109375" customWidth="1"/>
    <col min="9732" max="9732" width="14.7109375" customWidth="1"/>
    <col min="9733" max="9734" width="14.42578125" customWidth="1"/>
    <col min="9985" max="9986" width="13.7109375" customWidth="1"/>
    <col min="9987" max="9987" width="49.7109375" customWidth="1"/>
    <col min="9988" max="9988" width="14.7109375" customWidth="1"/>
    <col min="9989" max="9990" width="14.42578125" customWidth="1"/>
    <col min="10241" max="10242" width="13.7109375" customWidth="1"/>
    <col min="10243" max="10243" width="49.7109375" customWidth="1"/>
    <col min="10244" max="10244" width="14.7109375" customWidth="1"/>
    <col min="10245" max="10246" width="14.42578125" customWidth="1"/>
    <col min="10497" max="10498" width="13.7109375" customWidth="1"/>
    <col min="10499" max="10499" width="49.7109375" customWidth="1"/>
    <col min="10500" max="10500" width="14.7109375" customWidth="1"/>
    <col min="10501" max="10502" width="14.42578125" customWidth="1"/>
    <col min="10753" max="10754" width="13.7109375" customWidth="1"/>
    <col min="10755" max="10755" width="49.7109375" customWidth="1"/>
    <col min="10756" max="10756" width="14.7109375" customWidth="1"/>
    <col min="10757" max="10758" width="14.42578125" customWidth="1"/>
    <col min="11009" max="11010" width="13.7109375" customWidth="1"/>
    <col min="11011" max="11011" width="49.7109375" customWidth="1"/>
    <col min="11012" max="11012" width="14.7109375" customWidth="1"/>
    <col min="11013" max="11014" width="14.42578125" customWidth="1"/>
    <col min="11265" max="11266" width="13.7109375" customWidth="1"/>
    <col min="11267" max="11267" width="49.7109375" customWidth="1"/>
    <col min="11268" max="11268" width="14.7109375" customWidth="1"/>
    <col min="11269" max="11270" width="14.42578125" customWidth="1"/>
    <col min="11521" max="11522" width="13.7109375" customWidth="1"/>
    <col min="11523" max="11523" width="49.7109375" customWidth="1"/>
    <col min="11524" max="11524" width="14.7109375" customWidth="1"/>
    <col min="11525" max="11526" width="14.42578125" customWidth="1"/>
    <col min="11777" max="11778" width="13.7109375" customWidth="1"/>
    <col min="11779" max="11779" width="49.7109375" customWidth="1"/>
    <col min="11780" max="11780" width="14.7109375" customWidth="1"/>
    <col min="11781" max="11782" width="14.42578125" customWidth="1"/>
    <col min="12033" max="12034" width="13.7109375" customWidth="1"/>
    <col min="12035" max="12035" width="49.7109375" customWidth="1"/>
    <col min="12036" max="12036" width="14.7109375" customWidth="1"/>
    <col min="12037" max="12038" width="14.42578125" customWidth="1"/>
    <col min="12289" max="12290" width="13.7109375" customWidth="1"/>
    <col min="12291" max="12291" width="49.7109375" customWidth="1"/>
    <col min="12292" max="12292" width="14.7109375" customWidth="1"/>
    <col min="12293" max="12294" width="14.42578125" customWidth="1"/>
    <col min="12545" max="12546" width="13.7109375" customWidth="1"/>
    <col min="12547" max="12547" width="49.7109375" customWidth="1"/>
    <col min="12548" max="12548" width="14.7109375" customWidth="1"/>
    <col min="12549" max="12550" width="14.42578125" customWidth="1"/>
    <col min="12801" max="12802" width="13.7109375" customWidth="1"/>
    <col min="12803" max="12803" width="49.7109375" customWidth="1"/>
    <col min="12804" max="12804" width="14.7109375" customWidth="1"/>
    <col min="12805" max="12806" width="14.42578125" customWidth="1"/>
    <col min="13057" max="13058" width="13.7109375" customWidth="1"/>
    <col min="13059" max="13059" width="49.7109375" customWidth="1"/>
    <col min="13060" max="13060" width="14.7109375" customWidth="1"/>
    <col min="13061" max="13062" width="14.42578125" customWidth="1"/>
    <col min="13313" max="13314" width="13.7109375" customWidth="1"/>
    <col min="13315" max="13315" width="49.7109375" customWidth="1"/>
    <col min="13316" max="13316" width="14.7109375" customWidth="1"/>
    <col min="13317" max="13318" width="14.42578125" customWidth="1"/>
    <col min="13569" max="13570" width="13.7109375" customWidth="1"/>
    <col min="13571" max="13571" width="49.7109375" customWidth="1"/>
    <col min="13572" max="13572" width="14.7109375" customWidth="1"/>
    <col min="13573" max="13574" width="14.42578125" customWidth="1"/>
    <col min="13825" max="13826" width="13.7109375" customWidth="1"/>
    <col min="13827" max="13827" width="49.7109375" customWidth="1"/>
    <col min="13828" max="13828" width="14.7109375" customWidth="1"/>
    <col min="13829" max="13830" width="14.42578125" customWidth="1"/>
    <col min="14081" max="14082" width="13.7109375" customWidth="1"/>
    <col min="14083" max="14083" width="49.7109375" customWidth="1"/>
    <col min="14084" max="14084" width="14.7109375" customWidth="1"/>
    <col min="14085" max="14086" width="14.42578125" customWidth="1"/>
    <col min="14337" max="14338" width="13.7109375" customWidth="1"/>
    <col min="14339" max="14339" width="49.7109375" customWidth="1"/>
    <col min="14340" max="14340" width="14.7109375" customWidth="1"/>
    <col min="14341" max="14342" width="14.42578125" customWidth="1"/>
    <col min="14593" max="14594" width="13.7109375" customWidth="1"/>
    <col min="14595" max="14595" width="49.7109375" customWidth="1"/>
    <col min="14596" max="14596" width="14.7109375" customWidth="1"/>
    <col min="14597" max="14598" width="14.42578125" customWidth="1"/>
    <col min="14849" max="14850" width="13.7109375" customWidth="1"/>
    <col min="14851" max="14851" width="49.7109375" customWidth="1"/>
    <col min="14852" max="14852" width="14.7109375" customWidth="1"/>
    <col min="14853" max="14854" width="14.42578125" customWidth="1"/>
    <col min="15105" max="15106" width="13.7109375" customWidth="1"/>
    <col min="15107" max="15107" width="49.7109375" customWidth="1"/>
    <col min="15108" max="15108" width="14.7109375" customWidth="1"/>
    <col min="15109" max="15110" width="14.42578125" customWidth="1"/>
    <col min="15361" max="15362" width="13.7109375" customWidth="1"/>
    <col min="15363" max="15363" width="49.7109375" customWidth="1"/>
    <col min="15364" max="15364" width="14.7109375" customWidth="1"/>
    <col min="15365" max="15366" width="14.42578125" customWidth="1"/>
    <col min="15617" max="15618" width="13.7109375" customWidth="1"/>
    <col min="15619" max="15619" width="49.7109375" customWidth="1"/>
    <col min="15620" max="15620" width="14.7109375" customWidth="1"/>
    <col min="15621" max="15622" width="14.42578125" customWidth="1"/>
    <col min="15873" max="15874" width="13.7109375" customWidth="1"/>
    <col min="15875" max="15875" width="49.7109375" customWidth="1"/>
    <col min="15876" max="15876" width="14.7109375" customWidth="1"/>
    <col min="15877" max="15878" width="14.42578125" customWidth="1"/>
    <col min="16129" max="16130" width="13.7109375" customWidth="1"/>
    <col min="16131" max="16131" width="49.7109375" customWidth="1"/>
    <col min="16132" max="16132" width="14.7109375" customWidth="1"/>
    <col min="16133" max="16134" width="14.42578125" customWidth="1"/>
  </cols>
  <sheetData>
    <row r="1" spans="1:6" x14ac:dyDescent="0.2">
      <c r="C1" s="50" t="s">
        <v>138</v>
      </c>
      <c r="D1" s="51"/>
      <c r="E1" s="51"/>
      <c r="F1" s="51"/>
    </row>
    <row r="2" spans="1:6" x14ac:dyDescent="0.2">
      <c r="A2" s="52" t="s">
        <v>0</v>
      </c>
      <c r="B2" s="52"/>
      <c r="D2" s="4"/>
      <c r="E2" s="4"/>
      <c r="F2" s="78" t="s">
        <v>139</v>
      </c>
    </row>
    <row r="3" spans="1:6" x14ac:dyDescent="0.2">
      <c r="A3" s="52" t="s">
        <v>1</v>
      </c>
      <c r="D3" s="51"/>
      <c r="E3" s="51"/>
      <c r="F3" s="83" t="s">
        <v>120</v>
      </c>
    </row>
    <row r="4" spans="1:6" hidden="1" x14ac:dyDescent="0.2">
      <c r="E4" s="53"/>
      <c r="F4" s="53"/>
    </row>
    <row r="5" spans="1:6" ht="4.5" customHeight="1" thickBot="1" x14ac:dyDescent="0.25"/>
    <row r="6" spans="1:6" s="5" customFormat="1" ht="41.25" customHeight="1" collapsed="1" thickBot="1" x14ac:dyDescent="0.25">
      <c r="A6" s="54" t="s">
        <v>2</v>
      </c>
      <c r="B6" s="55" t="s">
        <v>3</v>
      </c>
      <c r="C6" s="56" t="s">
        <v>4</v>
      </c>
      <c r="D6" s="57" t="s">
        <v>5</v>
      </c>
      <c r="E6" s="57" t="s">
        <v>6</v>
      </c>
      <c r="F6" s="58" t="s">
        <v>7</v>
      </c>
    </row>
    <row r="7" spans="1:6" x14ac:dyDescent="0.2">
      <c r="A7" s="60"/>
      <c r="B7" s="20"/>
      <c r="C7" s="41" t="s">
        <v>19</v>
      </c>
      <c r="D7" s="22">
        <f>Hoja6!D40</f>
        <v>938090</v>
      </c>
      <c r="E7" s="22">
        <f>Hoja6!E40</f>
        <v>938090</v>
      </c>
      <c r="F7" s="24">
        <f>Hoja6!F40</f>
        <v>943590</v>
      </c>
    </row>
    <row r="8" spans="1:6" x14ac:dyDescent="0.2">
      <c r="A8" s="61"/>
      <c r="B8" s="7"/>
      <c r="C8" s="11"/>
      <c r="D8" s="6"/>
      <c r="E8" s="9"/>
      <c r="F8" s="26"/>
    </row>
    <row r="9" spans="1:6" ht="13.9" customHeight="1" x14ac:dyDescent="0.2">
      <c r="A9" s="61"/>
      <c r="B9" s="7"/>
      <c r="C9" s="80"/>
      <c r="D9" s="6"/>
      <c r="E9" s="9"/>
      <c r="F9" s="26"/>
    </row>
    <row r="10" spans="1:6" ht="13.9" customHeight="1" x14ac:dyDescent="0.2">
      <c r="A10" s="25">
        <v>64</v>
      </c>
      <c r="B10" s="7"/>
      <c r="C10" s="79" t="s">
        <v>117</v>
      </c>
      <c r="D10" s="6"/>
      <c r="E10" s="9">
        <f>SUM(D12:D15)</f>
        <v>5500</v>
      </c>
      <c r="F10" s="26"/>
    </row>
    <row r="11" spans="1:6" ht="13.9" customHeight="1" x14ac:dyDescent="0.2">
      <c r="A11" s="25"/>
      <c r="B11" s="7"/>
      <c r="C11" s="79"/>
      <c r="D11" s="6"/>
      <c r="E11" s="9"/>
      <c r="F11" s="26"/>
    </row>
    <row r="12" spans="1:6" x14ac:dyDescent="0.2">
      <c r="A12" s="61"/>
      <c r="B12" s="7">
        <v>64003</v>
      </c>
      <c r="C12" s="80" t="s">
        <v>126</v>
      </c>
      <c r="D12" s="6">
        <v>5500</v>
      </c>
      <c r="E12" s="9"/>
      <c r="F12" s="26"/>
    </row>
    <row r="13" spans="1:6" x14ac:dyDescent="0.2">
      <c r="A13" s="61"/>
      <c r="B13" s="7">
        <v>64004</v>
      </c>
      <c r="C13" s="80" t="s">
        <v>127</v>
      </c>
      <c r="D13" s="6">
        <v>0</v>
      </c>
      <c r="E13" s="9"/>
      <c r="F13" s="26"/>
    </row>
    <row r="14" spans="1:6" x14ac:dyDescent="0.2">
      <c r="A14" s="61"/>
      <c r="B14" s="7">
        <v>64005</v>
      </c>
      <c r="C14" s="80" t="s">
        <v>128</v>
      </c>
      <c r="D14" s="6">
        <v>0</v>
      </c>
      <c r="E14" s="9"/>
      <c r="F14" s="26"/>
    </row>
    <row r="15" spans="1:6" x14ac:dyDescent="0.2">
      <c r="A15" s="61"/>
      <c r="B15" s="7">
        <v>64006</v>
      </c>
      <c r="C15" s="80" t="s">
        <v>129</v>
      </c>
      <c r="D15" s="6">
        <v>0</v>
      </c>
      <c r="E15" s="6"/>
      <c r="F15" s="86"/>
    </row>
    <row r="16" spans="1:6" x14ac:dyDescent="0.2">
      <c r="A16" s="87"/>
      <c r="B16" s="66"/>
      <c r="C16" s="66"/>
      <c r="D16" s="66"/>
      <c r="E16" s="13"/>
      <c r="F16" s="88"/>
    </row>
    <row r="17" spans="1:6" x14ac:dyDescent="0.2">
      <c r="A17" s="93">
        <v>8</v>
      </c>
      <c r="B17" s="94"/>
      <c r="C17" s="95" t="s">
        <v>132</v>
      </c>
      <c r="D17" s="96"/>
      <c r="E17" s="97"/>
      <c r="F17" s="98">
        <f>E18</f>
        <v>7000</v>
      </c>
    </row>
    <row r="18" spans="1:6" x14ac:dyDescent="0.2">
      <c r="A18" s="25">
        <v>82</v>
      </c>
      <c r="B18" s="7"/>
      <c r="C18" s="10" t="s">
        <v>133</v>
      </c>
      <c r="D18" s="6"/>
      <c r="E18" s="9">
        <f>SUM(D20:D23)</f>
        <v>7000</v>
      </c>
      <c r="F18" s="26"/>
    </row>
    <row r="19" spans="1:6" x14ac:dyDescent="0.2">
      <c r="A19" s="61"/>
      <c r="B19" s="7"/>
      <c r="C19" s="11"/>
      <c r="D19" s="6"/>
      <c r="E19" s="9"/>
      <c r="F19" s="26"/>
    </row>
    <row r="20" spans="1:6" x14ac:dyDescent="0.2">
      <c r="A20" s="61"/>
      <c r="B20" s="7">
        <v>82000</v>
      </c>
      <c r="C20" s="13" t="s">
        <v>134</v>
      </c>
      <c r="D20" s="6">
        <v>3000</v>
      </c>
      <c r="E20" s="9"/>
      <c r="F20" s="26"/>
    </row>
    <row r="21" spans="1:6" x14ac:dyDescent="0.2">
      <c r="A21" s="61"/>
      <c r="B21" s="7">
        <v>82001</v>
      </c>
      <c r="C21" s="13" t="s">
        <v>135</v>
      </c>
      <c r="D21" s="6">
        <v>500</v>
      </c>
      <c r="E21" s="9"/>
      <c r="F21" s="26"/>
    </row>
    <row r="22" spans="1:6" x14ac:dyDescent="0.2">
      <c r="A22" s="61"/>
      <c r="B22" s="7">
        <v>82100</v>
      </c>
      <c r="C22" s="13" t="s">
        <v>136</v>
      </c>
      <c r="D22" s="6">
        <v>3000</v>
      </c>
      <c r="E22" s="9"/>
      <c r="F22" s="26"/>
    </row>
    <row r="23" spans="1:6" x14ac:dyDescent="0.2">
      <c r="A23" s="61"/>
      <c r="B23" s="7">
        <v>82101</v>
      </c>
      <c r="C23" s="13" t="s">
        <v>137</v>
      </c>
      <c r="D23" s="6">
        <v>500</v>
      </c>
      <c r="E23" s="9"/>
      <c r="F23" s="26"/>
    </row>
    <row r="24" spans="1:6" x14ac:dyDescent="0.2">
      <c r="A24" s="87"/>
      <c r="B24" s="66"/>
      <c r="C24" s="66"/>
      <c r="D24" s="6"/>
      <c r="E24" s="13"/>
      <c r="F24" s="88"/>
    </row>
    <row r="25" spans="1:6" x14ac:dyDescent="0.2">
      <c r="A25" s="87"/>
      <c r="B25" s="66"/>
      <c r="C25" s="66"/>
      <c r="D25" s="6"/>
      <c r="E25" s="13"/>
      <c r="F25" s="88"/>
    </row>
    <row r="26" spans="1:6" x14ac:dyDescent="0.2">
      <c r="A26" s="87"/>
      <c r="B26" s="66"/>
      <c r="C26" s="66"/>
      <c r="D26" s="66"/>
      <c r="E26" s="13"/>
      <c r="F26" s="88"/>
    </row>
    <row r="27" spans="1:6" ht="13.9" customHeight="1" x14ac:dyDescent="0.2">
      <c r="A27" s="87"/>
      <c r="B27" s="66"/>
      <c r="C27" s="66"/>
      <c r="D27" s="66"/>
      <c r="E27" s="13"/>
      <c r="F27" s="88"/>
    </row>
    <row r="28" spans="1:6" x14ac:dyDescent="0.2">
      <c r="A28" s="61"/>
      <c r="B28" s="7"/>
      <c r="C28" s="11"/>
      <c r="D28" s="6"/>
      <c r="E28" s="9"/>
      <c r="F28" s="26"/>
    </row>
    <row r="29" spans="1:6" x14ac:dyDescent="0.2">
      <c r="A29" s="25"/>
      <c r="B29" s="7"/>
      <c r="C29" s="10"/>
      <c r="D29" s="6"/>
      <c r="E29" s="9"/>
      <c r="F29" s="26"/>
    </row>
    <row r="30" spans="1:6" x14ac:dyDescent="0.2">
      <c r="A30" s="61"/>
      <c r="B30" s="7"/>
      <c r="C30" s="66"/>
      <c r="D30" s="6"/>
      <c r="E30" s="9"/>
      <c r="F30" s="26"/>
    </row>
    <row r="31" spans="1:6" x14ac:dyDescent="0.2">
      <c r="A31" s="61"/>
      <c r="B31" s="7"/>
      <c r="C31" s="66"/>
      <c r="D31" s="6"/>
      <c r="E31" s="9"/>
      <c r="F31" s="26"/>
    </row>
    <row r="32" spans="1:6" x14ac:dyDescent="0.2">
      <c r="A32" s="61"/>
      <c r="B32" s="7"/>
      <c r="C32" s="66"/>
      <c r="D32" s="6"/>
      <c r="E32" s="9"/>
      <c r="F32" s="26"/>
    </row>
    <row r="33" spans="1:6" x14ac:dyDescent="0.2">
      <c r="A33" s="28"/>
      <c r="B33" s="67"/>
      <c r="C33" s="66"/>
      <c r="D33" s="6"/>
      <c r="E33" s="9"/>
      <c r="F33" s="26"/>
    </row>
    <row r="34" spans="1:6" x14ac:dyDescent="0.2">
      <c r="A34" s="28"/>
      <c r="B34" s="67"/>
      <c r="C34" s="66"/>
      <c r="D34" s="6"/>
      <c r="E34" s="9"/>
      <c r="F34" s="26"/>
    </row>
    <row r="35" spans="1:6" x14ac:dyDescent="0.2">
      <c r="A35" s="61"/>
      <c r="B35" s="66"/>
      <c r="C35" s="66"/>
      <c r="D35" s="68"/>
      <c r="E35" s="16"/>
      <c r="F35" s="29"/>
    </row>
    <row r="36" spans="1:6" ht="13.5" thickBot="1" x14ac:dyDescent="0.25">
      <c r="A36" s="64"/>
      <c r="B36" s="69"/>
      <c r="C36" s="70" t="s">
        <v>87</v>
      </c>
      <c r="D36" s="71">
        <f>SUM(D7:D34)</f>
        <v>950590</v>
      </c>
      <c r="E36" s="71">
        <f>SUM(E7:E34)</f>
        <v>950590</v>
      </c>
      <c r="F36" s="72"/>
    </row>
    <row r="37" spans="1:6" ht="13.5" hidden="1" thickBot="1" x14ac:dyDescent="0.25">
      <c r="A37" s="73"/>
      <c r="B37" s="73"/>
      <c r="C37" s="73"/>
      <c r="D37" s="73"/>
      <c r="E37" s="74"/>
      <c r="F37" s="75"/>
    </row>
    <row r="38" spans="1:6" x14ac:dyDescent="0.2">
      <c r="A38" s="76"/>
      <c r="D38" s="77"/>
      <c r="E38" s="8"/>
      <c r="F38" s="8"/>
    </row>
    <row r="39" spans="1:6" x14ac:dyDescent="0.2">
      <c r="A39" s="76"/>
      <c r="B39" s="76"/>
      <c r="C39" s="76"/>
      <c r="D39" s="76"/>
      <c r="E39" s="8"/>
      <c r="F39" s="8"/>
    </row>
    <row r="40" spans="1:6" x14ac:dyDescent="0.2">
      <c r="A40" s="76"/>
      <c r="B40" s="76"/>
      <c r="C40" s="76"/>
      <c r="D40" s="76"/>
      <c r="E40" s="8"/>
      <c r="F40" s="8"/>
    </row>
    <row r="41" spans="1:6" x14ac:dyDescent="0.2">
      <c r="A41" s="76"/>
      <c r="B41" s="76"/>
      <c r="C41" s="76"/>
      <c r="D41" s="76"/>
      <c r="E41" s="8"/>
      <c r="F41" s="8"/>
    </row>
  </sheetData>
  <pageMargins left="0.98425196850393704" right="0.75" top="0.7" bottom="1" header="0.4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Company>cclm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Concepción María Carmona Claver</cp:lastModifiedBy>
  <cp:lastPrinted>2022-06-08T07:52:52Z</cp:lastPrinted>
  <dcterms:created xsi:type="dcterms:W3CDTF">2004-07-06T07:28:47Z</dcterms:created>
  <dcterms:modified xsi:type="dcterms:W3CDTF">2025-12-09T12:37:43Z</dcterms:modified>
</cp:coreProperties>
</file>